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eta\Desktop\"/>
    </mc:Choice>
  </mc:AlternateContent>
  <xr:revisionPtr revIDLastSave="0" documentId="13_ncr:1_{DE34654D-CA2D-4A50-B07F-EFA24B126A8A}" xr6:coauthVersionLast="47" xr6:coauthVersionMax="47" xr10:uidLastSave="{00000000-0000-0000-0000-000000000000}"/>
  <bookViews>
    <workbookView xWindow="-108" yWindow="-108" windowWidth="23256" windowHeight="13896" firstSheet="1" activeTab="3" xr2:uid="{8F12FC55-404D-4F7D-BBC9-2F03C4E4714A}"/>
  </bookViews>
  <sheets>
    <sheet name="Stafetes" sheetId="3" r:id="rId1"/>
    <sheet name="Kopvērtējums" sheetId="1" r:id="rId2"/>
    <sheet name="Individuāli" sheetId="2" r:id="rId3"/>
    <sheet name="PLŪSMAS" sheetId="5" r:id="rId4"/>
    <sheet name="Tiesneši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2" l="1"/>
  <c r="J108" i="2"/>
  <c r="J188" i="2"/>
  <c r="J187" i="2"/>
  <c r="J117" i="2"/>
  <c r="J202" i="2"/>
  <c r="J181" i="2"/>
  <c r="J180" i="2"/>
  <c r="J171" i="2"/>
  <c r="J113" i="2"/>
  <c r="J85" i="2"/>
  <c r="J126" i="2"/>
  <c r="J125" i="2"/>
  <c r="J86" i="2"/>
  <c r="J94" i="2"/>
  <c r="J92" i="2"/>
  <c r="J53" i="2"/>
  <c r="J135" i="2"/>
</calcChain>
</file>

<file path=xl/sharedStrings.xml><?xml version="1.0" encoding="utf-8"?>
<sst xmlns="http://schemas.openxmlformats.org/spreadsheetml/2006/main" count="1529" uniqueCount="248">
  <si>
    <t>Sacensību nosaukums:</t>
  </si>
  <si>
    <t>Name of competition:</t>
  </si>
  <si>
    <t>Sacensību notikšanas periods:</t>
  </si>
  <si>
    <t>Period of carrying out of competitions:</t>
  </si>
  <si>
    <t>Sacensību notikumu vieta:</t>
  </si>
  <si>
    <t>Place of carrying out of competitions:</t>
  </si>
  <si>
    <t>No</t>
  </si>
  <si>
    <t>Vieta</t>
  </si>
  <si>
    <t>Komanda</t>
  </si>
  <si>
    <t>TOTAL POINTS</t>
  </si>
  <si>
    <t>Punkti</t>
  </si>
  <si>
    <t>Galvenais tiesnesis:______________________ / Vladislavs Voitehovičs( Latvija, Starptautiskā kategorija)/</t>
  </si>
  <si>
    <t>Galvenais sekretārs: __________________ / Kitija Voitehoviča ( Latvija, Starptautiskā kategorija) /</t>
  </si>
  <si>
    <t xml:space="preserve">Komandu kopvērtējums Latvijas čempionāts </t>
  </si>
  <si>
    <t>Competition:</t>
  </si>
  <si>
    <t>Age group:</t>
  </si>
  <si>
    <t>U-18; Vīrieši</t>
  </si>
  <si>
    <t>Discipline:</t>
  </si>
  <si>
    <t>Svarbumbas</t>
  </si>
  <si>
    <t>Svara kategorija</t>
  </si>
  <si>
    <t>Vārds Uzvārds</t>
  </si>
  <si>
    <t>Dzimšanas gads</t>
  </si>
  <si>
    <t>Svars</t>
  </si>
  <si>
    <t>Paceltās reizes</t>
  </si>
  <si>
    <t>Punkti kopvērtējumā</t>
  </si>
  <si>
    <t>Treneris</t>
  </si>
  <si>
    <t>Garais cikls</t>
  </si>
  <si>
    <t>Plūsma</t>
  </si>
  <si>
    <t>Grīda</t>
  </si>
  <si>
    <t>U-18; Sievietes</t>
  </si>
  <si>
    <t>U-23; Vīrieši</t>
  </si>
  <si>
    <t>U-23; Sievietes</t>
  </si>
  <si>
    <t>OPEN; Vīrieši</t>
  </si>
  <si>
    <t>OPEN; Sievietes</t>
  </si>
  <si>
    <t>Masters; Vīrieši</t>
  </si>
  <si>
    <t>40-44 gadi</t>
  </si>
  <si>
    <t>Masters; Sievietes</t>
  </si>
  <si>
    <t>50-54 gadi</t>
  </si>
  <si>
    <t>Stafetes</t>
  </si>
  <si>
    <t>Masters; Para-atlēts</t>
  </si>
  <si>
    <t>Column1</t>
  </si>
  <si>
    <t>Column2</t>
  </si>
  <si>
    <t xml:space="preserve">Latvijas KAUSS Garajā ciklā jauniešiem U-18
Latvijas KAUSS Garajā ciklājunioriem U-23
Latvijas KAUSS Garajā ciklā OPEN
Latvijas KAUSS Garajā ciklā veterāniem
</t>
  </si>
  <si>
    <t>Ventspils Olimpiskais centrs, Vieglatlētikas manēža, Sporta iela 7/9</t>
  </si>
  <si>
    <t>Latvijas kauss</t>
  </si>
  <si>
    <t>24kg</t>
  </si>
  <si>
    <t>85kg</t>
  </si>
  <si>
    <t>95kg</t>
  </si>
  <si>
    <t>Ķekavas SCK</t>
  </si>
  <si>
    <t>12kg</t>
  </si>
  <si>
    <t>70-74 gadi</t>
  </si>
  <si>
    <t>Imants Ločmelis</t>
  </si>
  <si>
    <t>60-64 gadi</t>
  </si>
  <si>
    <t>55-59 gadi</t>
  </si>
  <si>
    <t>45-49 gadi</t>
  </si>
  <si>
    <t>Latvijas atklātais čempionāts Garais Cikls Jauniešiem (U-16), Jauniešiem (U-18), Junioriem (U-23), Open un Masters
SVARBUMBU SPORTĀ 2026. GADĀ</t>
  </si>
  <si>
    <t>Daugavpils iela 1a, Svente, Augšdaugavas novads</t>
  </si>
  <si>
    <t>Latvijas atklātais čempionāts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</si>
  <si>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</si>
  <si>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</si>
  <si>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</si>
  <si>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</si>
  <si>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</si>
  <si>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</si>
  <si>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</si>
  <si>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</si>
  <si>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</si>
  <si>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65-69 gadi</t>
  </si>
  <si>
    <t>75+ gadi</t>
  </si>
  <si>
    <t>35-39 gadi</t>
  </si>
  <si>
    <t>Pavels Hotuljovs</t>
  </si>
  <si>
    <t>Pastavigi</t>
  </si>
  <si>
    <t xml:space="preserve">Vita Grundule </t>
  </si>
  <si>
    <t>16kg</t>
  </si>
  <si>
    <t>Patstāvīgi</t>
  </si>
  <si>
    <t>Jānis Dokāns</t>
  </si>
  <si>
    <t>Balvu novads</t>
  </si>
  <si>
    <t>32kg</t>
  </si>
  <si>
    <t>S.Arbuzovs</t>
  </si>
  <si>
    <t>Sergejs Arbuzovs</t>
  </si>
  <si>
    <t>Marius Bartulis</t>
  </si>
  <si>
    <t>85kg+</t>
  </si>
  <si>
    <t>Aurimas Plačinskas</t>
  </si>
  <si>
    <t>Lithuania</t>
  </si>
  <si>
    <t>Kajus Teodoras Kontrimas</t>
  </si>
  <si>
    <t>78kg</t>
  </si>
  <si>
    <t xml:space="preserve">Bronius Stankevičius </t>
  </si>
  <si>
    <t>20kg</t>
  </si>
  <si>
    <t>Darius Balčiunas</t>
  </si>
  <si>
    <t>Ainārs Sakalauskis</t>
  </si>
  <si>
    <t>Bauskas novads</t>
  </si>
  <si>
    <t>Baiba Krauze</t>
  </si>
  <si>
    <t>68kg+</t>
  </si>
  <si>
    <t>8kg</t>
  </si>
  <si>
    <t>Kaspars Gargurnis</t>
  </si>
  <si>
    <t>OPEN</t>
  </si>
  <si>
    <t>Igors Babskis</t>
  </si>
  <si>
    <t>Edgars Lasevičs</t>
  </si>
  <si>
    <t>Nikolajs Ratuševs</t>
  </si>
  <si>
    <t>Juris Pivors</t>
  </si>
  <si>
    <t>Jānis Apsītis</t>
  </si>
  <si>
    <t>Viesturs Gargurnis</t>
  </si>
  <si>
    <t>Antons Arnicāns</t>
  </si>
  <si>
    <t>Inārs Beļinskis</t>
  </si>
  <si>
    <t>Ernests Links</t>
  </si>
  <si>
    <t>78kg+</t>
  </si>
  <si>
    <t>Dāvis Avotiņš</t>
  </si>
  <si>
    <t>Estere Romanovska-Balunova</t>
  </si>
  <si>
    <t>58kg</t>
  </si>
  <si>
    <t>Greta Kopilova</t>
  </si>
  <si>
    <t>Vladislavs Voitehovičs</t>
  </si>
  <si>
    <t>95kg+</t>
  </si>
  <si>
    <t>Jēkabpils Jāņa Āboliņa SK</t>
  </si>
  <si>
    <t>28kg</t>
  </si>
  <si>
    <t>Deniss Grebecs</t>
  </si>
  <si>
    <t>Edgars Balunovs</t>
  </si>
  <si>
    <t>Juris Punculis</t>
  </si>
  <si>
    <t>Oļegs Ivankins</t>
  </si>
  <si>
    <t>Alīna Fisenkova</t>
  </si>
  <si>
    <t>Inta Zīriuse</t>
  </si>
  <si>
    <t>Kirils Petrovs</t>
  </si>
  <si>
    <t>LIT-Augšdaugavas novads</t>
  </si>
  <si>
    <t>Valērijs Poleščuks</t>
  </si>
  <si>
    <t>73kg</t>
  </si>
  <si>
    <t>Danila Morozovs</t>
  </si>
  <si>
    <t>Miroslavs Narovskis</t>
  </si>
  <si>
    <t>Arsēnijs Smirnovs</t>
  </si>
  <si>
    <t>Sergejs Strelņovs</t>
  </si>
  <si>
    <t>Olegs Borevičs</t>
  </si>
  <si>
    <t>63kg</t>
  </si>
  <si>
    <t>Vjačeslavs Fedosovs</t>
  </si>
  <si>
    <t>Viktorija Kirčenko</t>
  </si>
  <si>
    <t>Līga Parfena</t>
  </si>
  <si>
    <t>Daniela Dzalbe</t>
  </si>
  <si>
    <t>Aleksandra Jegorova</t>
  </si>
  <si>
    <t>Ņikita Tīrelis</t>
  </si>
  <si>
    <t>Aleksandrs Artjomenko</t>
  </si>
  <si>
    <t>Jurgens Novickis</t>
  </si>
  <si>
    <t>Maksims Voitkevičs</t>
  </si>
  <si>
    <t>Ludmilla Jadjalo</t>
  </si>
  <si>
    <t>Jelizaveta Belausa</t>
  </si>
  <si>
    <t>68kg</t>
  </si>
  <si>
    <t>Tatjana Osipova</t>
  </si>
  <si>
    <t>Dainis Siļčinovs</t>
  </si>
  <si>
    <t xml:space="preserve">Stanislavs Lonskis </t>
  </si>
  <si>
    <t>Kettlbell FIT Daugavpils</t>
  </si>
  <si>
    <t>Igors Žemčugovs</t>
  </si>
  <si>
    <t>Nikita Lapa</t>
  </si>
  <si>
    <t>Alexsandrs Gaspirovich</t>
  </si>
  <si>
    <t xml:space="preserve">Staņislavs Kozlovskis </t>
  </si>
  <si>
    <t>Konstantīns Medvedevs</t>
  </si>
  <si>
    <t>Ekaterīna Medvedeva</t>
  </si>
  <si>
    <t>Kettlebell FIT Daugavpils</t>
  </si>
  <si>
    <t>Alina Suško</t>
  </si>
  <si>
    <t xml:space="preserve">Vadims Popovičs </t>
  </si>
  <si>
    <t xml:space="preserve">Ruslans Viļčinskis </t>
  </si>
  <si>
    <t>Margarita Budjko</t>
  </si>
  <si>
    <t>Jurijs Kopasovs</t>
  </si>
  <si>
    <t>Alfrēds Kokins</t>
  </si>
  <si>
    <t>16 kg</t>
  </si>
  <si>
    <t>Gunvaldis Albiņš</t>
  </si>
  <si>
    <t>Rezultāts</t>
  </si>
  <si>
    <t>24 kg</t>
  </si>
  <si>
    <t>95 kg</t>
  </si>
  <si>
    <t>12 kg</t>
  </si>
  <si>
    <t>63 kg</t>
  </si>
  <si>
    <t>Plusma</t>
  </si>
  <si>
    <t>85kg+/95+kg</t>
  </si>
  <si>
    <t>85kg+/95kg</t>
  </si>
  <si>
    <t>85kg/85kg</t>
  </si>
  <si>
    <t>Grupa</t>
  </si>
  <si>
    <t>U-18</t>
  </si>
  <si>
    <t>45-49</t>
  </si>
  <si>
    <t>OPEN/ 40-44</t>
  </si>
  <si>
    <t>OPEN/45-49</t>
  </si>
  <si>
    <t>40-44</t>
  </si>
  <si>
    <t>60-64</t>
  </si>
  <si>
    <t>PARA</t>
  </si>
  <si>
    <t>50-54</t>
  </si>
  <si>
    <t>U-23</t>
  </si>
  <si>
    <t xml:space="preserve">75+ </t>
  </si>
  <si>
    <t>65-69</t>
  </si>
  <si>
    <t>70-74</t>
  </si>
  <si>
    <t>55-59</t>
  </si>
  <si>
    <t>OPEN/40-44</t>
  </si>
  <si>
    <t>OPEN/35-39</t>
  </si>
  <si>
    <t>Tiesnesis</t>
  </si>
  <si>
    <t>Kitija</t>
  </si>
  <si>
    <t>Greta</t>
  </si>
  <si>
    <t>82.30</t>
  </si>
  <si>
    <t>83.40</t>
  </si>
  <si>
    <t>77.10</t>
  </si>
  <si>
    <t>83.20</t>
  </si>
  <si>
    <t>85.40</t>
  </si>
  <si>
    <t>88.30</t>
  </si>
  <si>
    <t>94.40</t>
  </si>
  <si>
    <t>91.40</t>
  </si>
  <si>
    <t>111.30</t>
  </si>
  <si>
    <t>96.05</t>
  </si>
  <si>
    <t>82.60</t>
  </si>
  <si>
    <t>111.7</t>
  </si>
  <si>
    <t>56.75</t>
  </si>
  <si>
    <t>86.10</t>
  </si>
  <si>
    <t>77.4</t>
  </si>
  <si>
    <t>126.40</t>
  </si>
  <si>
    <t>117.10</t>
  </si>
  <si>
    <t>83.60</t>
  </si>
  <si>
    <t>67.40</t>
  </si>
  <si>
    <t>68 kg+</t>
  </si>
  <si>
    <t>8 kg</t>
  </si>
  <si>
    <t>Anna Šapalova</t>
  </si>
  <si>
    <t>100.80 kg</t>
  </si>
  <si>
    <t>108.80 kg</t>
  </si>
  <si>
    <t>108.50 kg</t>
  </si>
  <si>
    <t>106.00</t>
  </si>
  <si>
    <t>83.10</t>
  </si>
  <si>
    <t>71.00</t>
  </si>
  <si>
    <t>87.15</t>
  </si>
  <si>
    <t>52.90</t>
  </si>
  <si>
    <t>70.15</t>
  </si>
  <si>
    <t>80.90</t>
  </si>
  <si>
    <t>74.40</t>
  </si>
  <si>
    <t>86.90</t>
  </si>
  <si>
    <t>92.45</t>
  </si>
  <si>
    <t>69.50</t>
  </si>
  <si>
    <t>79.55</t>
  </si>
  <si>
    <t>104.45</t>
  </si>
  <si>
    <t>103.60</t>
  </si>
  <si>
    <t>96.80</t>
  </si>
  <si>
    <t>75.40</t>
  </si>
  <si>
    <t>62.10</t>
  </si>
  <si>
    <t>45.30</t>
  </si>
  <si>
    <t>52.80</t>
  </si>
  <si>
    <t>74.20</t>
  </si>
  <si>
    <t>76.50</t>
  </si>
  <si>
    <t>86.20</t>
  </si>
  <si>
    <t>96.20</t>
  </si>
  <si>
    <t>120.60</t>
  </si>
  <si>
    <t>66.70</t>
  </si>
  <si>
    <t>56.00</t>
  </si>
  <si>
    <t>62.15</t>
  </si>
  <si>
    <t>60.40</t>
  </si>
  <si>
    <t>70.60</t>
  </si>
  <si>
    <t>72.30</t>
  </si>
  <si>
    <t>77.15</t>
  </si>
  <si>
    <t>Sergejs Strelkovs</t>
  </si>
  <si>
    <t>Column12</t>
  </si>
  <si>
    <t>33.02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</si>
</sst>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 tint="-0.499984740745262"/>
      <name val="Aptos Narrow"/>
      <family val="2"/>
      <scheme val="minor"/>
    </font>
    <font>
      <sz val="10"/>
      <color theme="0" tint="-0.499984740745262"/>
      <name val="Calibri"/>
      <family val="2"/>
      <charset val="238"/>
    </font>
    <font>
      <sz val="10"/>
      <color theme="0" tint="-0.49998474074526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charset val="204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theme="0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charset val="186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22" fillId="0" borderId="0"/>
  </cellStyleXfs>
  <cellXfs count="19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164" fontId="7" fillId="4" borderId="0" xfId="1" applyNumberFormat="1" applyFont="1" applyFill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3" fillId="4" borderId="0" xfId="1" applyFont="1" applyFill="1" applyAlignment="1" applyProtection="1">
      <alignment horizontal="left" vertical="center"/>
      <protection locked="0"/>
    </xf>
    <xf numFmtId="164" fontId="3" fillId="4" borderId="0" xfId="1" applyNumberFormat="1" applyFont="1" applyFill="1" applyAlignment="1">
      <alignment horizontal="left" vertical="center"/>
    </xf>
    <xf numFmtId="0" fontId="3" fillId="4" borderId="0" xfId="1" applyFont="1" applyFill="1" applyAlignment="1" applyProtection="1">
      <alignment horizontal="center" vertical="center"/>
      <protection locked="0"/>
    </xf>
    <xf numFmtId="0" fontId="3" fillId="4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0" fontId="5" fillId="0" borderId="0" xfId="1" applyAlignment="1">
      <alignment horizontal="left"/>
    </xf>
    <xf numFmtId="0" fontId="5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5" fillId="6" borderId="0" xfId="1" applyFill="1" applyAlignment="1">
      <alignment horizontal="center"/>
    </xf>
    <xf numFmtId="0" fontId="9" fillId="6" borderId="0" xfId="1" applyFont="1" applyFill="1" applyAlignment="1">
      <alignment horizontal="center"/>
    </xf>
    <xf numFmtId="0" fontId="10" fillId="0" borderId="6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5" fillId="8" borderId="8" xfId="1" applyFill="1" applyBorder="1" applyAlignment="1">
      <alignment horizontal="center"/>
    </xf>
    <xf numFmtId="0" fontId="5" fillId="8" borderId="8" xfId="1" applyFill="1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7" borderId="10" xfId="1" applyFont="1" applyFill="1" applyBorder="1" applyAlignment="1">
      <alignment vertical="center" wrapText="1"/>
    </xf>
    <xf numFmtId="0" fontId="11" fillId="0" borderId="9" xfId="1" applyFont="1" applyBorder="1" applyAlignment="1">
      <alignment horizontal="center"/>
    </xf>
    <xf numFmtId="0" fontId="13" fillId="7" borderId="10" xfId="0" applyFont="1" applyFill="1" applyBorder="1" applyAlignment="1">
      <alignment horizontal="left" vertical="center" wrapText="1"/>
    </xf>
    <xf numFmtId="0" fontId="5" fillId="0" borderId="6" xfId="1" applyBorder="1" applyAlignment="1">
      <alignment horizontal="center" vertical="center"/>
    </xf>
    <xf numFmtId="0" fontId="5" fillId="9" borderId="0" xfId="1" applyFill="1" applyAlignment="1">
      <alignment horizontal="center"/>
    </xf>
    <xf numFmtId="0" fontId="9" fillId="9" borderId="0" xfId="1" applyFont="1" applyFill="1" applyAlignment="1">
      <alignment horizontal="center"/>
    </xf>
    <xf numFmtId="0" fontId="5" fillId="0" borderId="4" xfId="1" applyBorder="1" applyAlignment="1">
      <alignment horizontal="center" vertical="center"/>
    </xf>
    <xf numFmtId="0" fontId="12" fillId="7" borderId="11" xfId="1" applyFont="1" applyFill="1" applyBorder="1" applyAlignment="1">
      <alignment vertical="center" wrapText="1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/>
    </xf>
    <xf numFmtId="164" fontId="14" fillId="9" borderId="0" xfId="0" applyNumberFormat="1" applyFont="1" applyFill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1" fontId="3" fillId="10" borderId="0" xfId="0" applyNumberFormat="1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 applyProtection="1">
      <alignment horizontal="center" vertical="center"/>
      <protection locked="0"/>
    </xf>
    <xf numFmtId="0" fontId="15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1" fontId="0" fillId="10" borderId="0" xfId="0" applyNumberFormat="1" applyFill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1" fontId="19" fillId="5" borderId="12" xfId="0" applyNumberFormat="1" applyFont="1" applyFill="1" applyBorder="1" applyAlignment="1">
      <alignment horizontal="center" vertical="center" wrapText="1"/>
    </xf>
    <xf numFmtId="164" fontId="19" fillId="5" borderId="12" xfId="0" applyNumberFormat="1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/>
    </xf>
    <xf numFmtId="1" fontId="20" fillId="11" borderId="12" xfId="0" applyNumberFormat="1" applyFont="1" applyFill="1" applyBorder="1" applyAlignment="1">
      <alignment horizontal="center" vertical="center"/>
    </xf>
    <xf numFmtId="164" fontId="20" fillId="11" borderId="12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8" fillId="12" borderId="0" xfId="1" applyFont="1" applyFill="1" applyAlignment="1">
      <alignment vertical="center"/>
    </xf>
    <xf numFmtId="0" fontId="20" fillId="11" borderId="13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0" fillId="11" borderId="12" xfId="0" applyFill="1" applyBorder="1"/>
    <xf numFmtId="0" fontId="19" fillId="12" borderId="12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1" fontId="19" fillId="12" borderId="12" xfId="0" applyNumberFormat="1" applyFont="1" applyFill="1" applyBorder="1" applyAlignment="1">
      <alignment horizontal="center" vertical="center" wrapText="1"/>
    </xf>
    <xf numFmtId="164" fontId="19" fillId="12" borderId="12" xfId="0" applyNumberFormat="1" applyFont="1" applyFill="1" applyBorder="1" applyAlignment="1">
      <alignment horizontal="center" vertical="center" wrapText="1"/>
    </xf>
    <xf numFmtId="1" fontId="20" fillId="12" borderId="12" xfId="0" applyNumberFormat="1" applyFont="1" applyFill="1" applyBorder="1" applyAlignment="1">
      <alignment horizontal="center" vertical="center"/>
    </xf>
    <xf numFmtId="164" fontId="20" fillId="12" borderId="12" xfId="0" applyNumberFormat="1" applyFont="1" applyFill="1" applyBorder="1" applyAlignment="1">
      <alignment horizontal="center" vertical="center"/>
    </xf>
    <xf numFmtId="1" fontId="20" fillId="12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1" fontId="21" fillId="5" borderId="12" xfId="0" applyNumberFormat="1" applyFont="1" applyFill="1" applyBorder="1" applyAlignment="1">
      <alignment horizontal="center" vertical="center" wrapText="1"/>
    </xf>
    <xf numFmtId="164" fontId="21" fillId="5" borderId="12" xfId="0" applyNumberFormat="1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/>
    </xf>
    <xf numFmtId="0" fontId="12" fillId="7" borderId="7" xfId="1" applyFont="1" applyFill="1" applyBorder="1"/>
    <xf numFmtId="0" fontId="12" fillId="7" borderId="10" xfId="1" applyFont="1" applyFill="1" applyBorder="1"/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164" fontId="26" fillId="2" borderId="0" xfId="0" applyNumberFormat="1" applyFont="1" applyFill="1" applyAlignment="1">
      <alignment horizontal="center" vertical="center"/>
    </xf>
    <xf numFmtId="165" fontId="26" fillId="2" borderId="0" xfId="0" applyNumberFormat="1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164" fontId="26" fillId="3" borderId="0" xfId="0" applyNumberFormat="1" applyFont="1" applyFill="1" applyAlignment="1">
      <alignment horizontal="center" vertical="center"/>
    </xf>
    <xf numFmtId="0" fontId="28" fillId="4" borderId="0" xfId="1" applyFont="1" applyFill="1" applyAlignment="1">
      <alignment horizontal="center" vertical="center"/>
    </xf>
    <xf numFmtId="164" fontId="29" fillId="4" borderId="0" xfId="1" applyNumberFormat="1" applyFont="1" applyFill="1" applyAlignment="1">
      <alignment horizontal="center" vertical="center" wrapText="1"/>
    </xf>
    <xf numFmtId="164" fontId="28" fillId="4" borderId="0" xfId="1" applyNumberFormat="1" applyFont="1" applyFill="1" applyAlignment="1">
      <alignment horizontal="center" vertical="center"/>
    </xf>
    <xf numFmtId="0" fontId="26" fillId="4" borderId="0" xfId="1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26" fillId="4" borderId="0" xfId="1" applyFont="1" applyFill="1" applyAlignment="1" applyProtection="1">
      <alignment horizontal="left" vertical="center"/>
      <protection locked="0"/>
    </xf>
    <xf numFmtId="164" fontId="26" fillId="4" borderId="0" xfId="1" applyNumberFormat="1" applyFont="1" applyFill="1" applyAlignment="1">
      <alignment horizontal="left" vertical="center"/>
    </xf>
    <xf numFmtId="0" fontId="26" fillId="4" borderId="0" xfId="1" applyFont="1" applyFill="1" applyAlignment="1" applyProtection="1">
      <alignment horizontal="center" vertical="center"/>
      <protection locked="0"/>
    </xf>
    <xf numFmtId="0" fontId="26" fillId="4" borderId="0" xfId="1" applyFont="1" applyFill="1" applyAlignment="1">
      <alignment horizontal="center" vertical="center"/>
    </xf>
    <xf numFmtId="0" fontId="24" fillId="12" borderId="0" xfId="0" applyFont="1" applyFill="1" applyAlignment="1">
      <alignment horizontal="center"/>
    </xf>
    <xf numFmtId="0" fontId="30" fillId="12" borderId="0" xfId="1" applyFont="1" applyFill="1" applyAlignment="1">
      <alignment horizontal="center" vertical="center"/>
    </xf>
    <xf numFmtId="0" fontId="30" fillId="12" borderId="0" xfId="1" applyFont="1" applyFill="1" applyAlignment="1">
      <alignment vertical="center"/>
    </xf>
    <xf numFmtId="0" fontId="24" fillId="0" borderId="0" xfId="0" applyFont="1"/>
    <xf numFmtId="0" fontId="20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 wrapText="1"/>
    </xf>
    <xf numFmtId="0" fontId="26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  <xf numFmtId="1" fontId="26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8" fillId="10" borderId="0" xfId="0" applyFont="1" applyFill="1" applyAlignment="1" applyProtection="1">
      <alignment horizontal="center" vertical="center"/>
      <protection locked="0"/>
    </xf>
    <xf numFmtId="0" fontId="28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 wrapText="1"/>
    </xf>
    <xf numFmtId="1" fontId="24" fillId="10" borderId="0" xfId="0" applyNumberFormat="1" applyFont="1" applyFill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24" fillId="11" borderId="12" xfId="0" applyFont="1" applyFill="1" applyBorder="1"/>
    <xf numFmtId="0" fontId="32" fillId="10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11" borderId="12" xfId="0" applyFont="1" applyFill="1" applyBorder="1"/>
    <xf numFmtId="0" fontId="33" fillId="10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right"/>
    </xf>
    <xf numFmtId="164" fontId="20" fillId="11" borderId="12" xfId="0" applyNumberFormat="1" applyFont="1" applyFill="1" applyBorder="1" applyAlignment="1">
      <alignment horizontal="right" vertical="center"/>
    </xf>
    <xf numFmtId="0" fontId="20" fillId="11" borderId="12" xfId="0" applyFont="1" applyFill="1" applyBorder="1" applyAlignment="1">
      <alignment horizontal="right" vertical="center"/>
    </xf>
    <xf numFmtId="1" fontId="11" fillId="5" borderId="12" xfId="0" applyNumberFormat="1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/>
    </xf>
    <xf numFmtId="164" fontId="19" fillId="5" borderId="12" xfId="0" applyNumberFormat="1" applyFont="1" applyFill="1" applyBorder="1" applyAlignment="1">
      <alignment horizontal="right" vertical="center" wrapText="1"/>
    </xf>
    <xf numFmtId="0" fontId="19" fillId="5" borderId="12" xfId="0" applyFont="1" applyFill="1" applyBorder="1" applyAlignment="1">
      <alignment horizontal="right" vertical="center" wrapText="1"/>
    </xf>
    <xf numFmtId="164" fontId="11" fillId="5" borderId="12" xfId="0" applyNumberFormat="1" applyFont="1" applyFill="1" applyBorder="1" applyAlignment="1">
      <alignment horizontal="right" vertical="center" wrapText="1"/>
    </xf>
    <xf numFmtId="0" fontId="11" fillId="5" borderId="12" xfId="0" applyFont="1" applyFill="1" applyBorder="1" applyAlignment="1">
      <alignment horizontal="right" vertical="center" wrapText="1"/>
    </xf>
    <xf numFmtId="0" fontId="21" fillId="5" borderId="12" xfId="0" applyFont="1" applyFill="1" applyBorder="1" applyAlignment="1">
      <alignment horizontal="right" vertical="center" wrapText="1"/>
    </xf>
    <xf numFmtId="0" fontId="0" fillId="0" borderId="12" xfId="0" applyBorder="1"/>
    <xf numFmtId="0" fontId="0" fillId="12" borderId="12" xfId="0" applyFill="1" applyBorder="1"/>
    <xf numFmtId="0" fontId="23" fillId="12" borderId="12" xfId="0" applyFont="1" applyFill="1" applyBorder="1" applyAlignment="1">
      <alignment horizontal="center"/>
    </xf>
    <xf numFmtId="0" fontId="35" fillId="11" borderId="12" xfId="0" applyFont="1" applyFill="1" applyBorder="1" applyAlignment="1">
      <alignment horizontal="center"/>
    </xf>
    <xf numFmtId="0" fontId="35" fillId="11" borderId="12" xfId="0" applyFont="1" applyFill="1" applyBorder="1" applyAlignment="1">
      <alignment horizontal="center" vertical="center"/>
    </xf>
    <xf numFmtId="1" fontId="20" fillId="14" borderId="12" xfId="0" applyNumberFormat="1" applyFont="1" applyFill="1" applyBorder="1" applyAlignment="1">
      <alignment horizontal="center" vertical="center"/>
    </xf>
    <xf numFmtId="0" fontId="23" fillId="14" borderId="12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3" fillId="13" borderId="12" xfId="0" applyFont="1" applyFill="1" applyBorder="1" applyAlignment="1">
      <alignment horizontal="center"/>
    </xf>
    <xf numFmtId="1" fontId="20" fillId="13" borderId="12" xfId="0" applyNumberFormat="1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/>
    </xf>
    <xf numFmtId="0" fontId="20" fillId="12" borderId="12" xfId="0" applyFont="1" applyFill="1" applyBorder="1" applyAlignment="1">
      <alignment horizontal="center"/>
    </xf>
    <xf numFmtId="0" fontId="0" fillId="14" borderId="12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0" fillId="15" borderId="0" xfId="0" applyFill="1"/>
    <xf numFmtId="0" fontId="0" fillId="0" borderId="12" xfId="0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23" fillId="13" borderId="12" xfId="0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1" fontId="19" fillId="15" borderId="0" xfId="0" applyNumberFormat="1" applyFont="1" applyFill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1" fontId="36" fillId="5" borderId="12" xfId="0" applyNumberFormat="1" applyFont="1" applyFill="1" applyBorder="1" applyAlignment="1">
      <alignment horizontal="center" vertical="center" wrapText="1"/>
    </xf>
    <xf numFmtId="1" fontId="35" fillId="11" borderId="12" xfId="0" applyNumberFormat="1" applyFont="1" applyFill="1" applyBorder="1" applyAlignment="1">
      <alignment horizontal="center" vertical="center"/>
    </xf>
    <xf numFmtId="0" fontId="35" fillId="11" borderId="12" xfId="0" applyFont="1" applyFill="1" applyBorder="1" applyAlignment="1">
      <alignment horizontal="right" vertical="center"/>
    </xf>
    <xf numFmtId="164" fontId="11" fillId="5" borderId="1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4" borderId="0" xfId="1" applyFont="1" applyFill="1" applyAlignment="1">
      <alignment horizontal="center" vertical="center" wrapText="1"/>
    </xf>
    <xf numFmtId="15" fontId="7" fillId="4" borderId="0" xfId="1" applyNumberFormat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0" fontId="17" fillId="10" borderId="14" xfId="0" applyFont="1" applyFill="1" applyBorder="1" applyAlignment="1">
      <alignment horizontal="center" vertical="center"/>
    </xf>
    <xf numFmtId="0" fontId="5" fillId="4" borderId="0" xfId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right" vertical="center" wrapText="1"/>
    </xf>
    <xf numFmtId="0" fontId="28" fillId="4" borderId="0" xfId="1" applyFont="1" applyFill="1" applyAlignment="1">
      <alignment horizontal="center" vertical="center" wrapText="1"/>
    </xf>
    <xf numFmtId="15" fontId="29" fillId="4" borderId="0" xfId="1" applyNumberFormat="1" applyFont="1" applyFill="1" applyAlignment="1">
      <alignment horizontal="center" vertical="center" wrapText="1"/>
    </xf>
    <xf numFmtId="0" fontId="29" fillId="4" borderId="0" xfId="1" applyFont="1" applyFill="1" applyAlignment="1">
      <alignment horizontal="center" vertical="center" wrapText="1"/>
    </xf>
    <xf numFmtId="0" fontId="5" fillId="5" borderId="2" xfId="1" applyFill="1" applyBorder="1" applyAlignment="1">
      <alignment horizontal="center" vertical="center" wrapText="1"/>
    </xf>
    <xf numFmtId="0" fontId="5" fillId="5" borderId="4" xfId="1" applyFill="1" applyBorder="1" applyAlignment="1">
      <alignment horizontal="center" vertical="center" wrapText="1"/>
    </xf>
    <xf numFmtId="0" fontId="5" fillId="5" borderId="3" xfId="1" applyFill="1" applyBorder="1" applyAlignment="1">
      <alignment horizontal="center" vertical="center" wrapText="1"/>
    </xf>
    <xf numFmtId="0" fontId="5" fillId="5" borderId="5" xfId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D0406D21-1DF6-4A32-A0B2-375DF963B68C}"/>
    <cellStyle name="Normal 3" xfId="3" xr:uid="{EE146182-A84D-45AC-9F65-CB8E242D5882}"/>
    <cellStyle name="Normalny 3" xfId="1" xr:uid="{0BE318AD-2CAB-40EC-9B96-1DEAD53850A2}"/>
  </cellStyles>
  <dxfs count="79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49531</xdr:rowOff>
    </xdr:from>
    <xdr:to>
      <xdr:col>2</xdr:col>
      <xdr:colOff>647700</xdr:colOff>
      <xdr:row>6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9870FB-2845-4F6B-9D16-D835C617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2411"/>
          <a:ext cx="1906905" cy="184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15</xdr:row>
      <xdr:rowOff>0</xdr:rowOff>
    </xdr:from>
    <xdr:to>
      <xdr:col>17</xdr:col>
      <xdr:colOff>304800</xdr:colOff>
      <xdr:row>16</xdr:row>
      <xdr:rowOff>121920</xdr:rowOff>
    </xdr:to>
    <xdr:sp macro="" textlink="">
      <xdr:nvSpPr>
        <xdr:cNvPr id="2" name="AutoShape 1024">
          <a:extLst>
            <a:ext uri="{FF2B5EF4-FFF2-40B4-BE49-F238E27FC236}">
              <a16:creationId xmlns:a16="http://schemas.microsoft.com/office/drawing/2014/main" id="{926FEE05-96A4-4353-966B-5AB837F07FA5}"/>
            </a:ext>
          </a:extLst>
        </xdr:cNvPr>
        <xdr:cNvSpPr>
          <a:spLocks noChangeAspect="1" noChangeArrowheads="1"/>
        </xdr:cNvSpPr>
      </xdr:nvSpPr>
      <xdr:spPr bwMode="auto">
        <a:xfrm>
          <a:off x="13083540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356235</xdr:colOff>
      <xdr:row>1</xdr:row>
      <xdr:rowOff>49531</xdr:rowOff>
    </xdr:from>
    <xdr:to>
      <xdr:col>3</xdr:col>
      <xdr:colOff>99060</xdr:colOff>
      <xdr:row>11</xdr:row>
      <xdr:rowOff>34303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D17D7-E3A1-4D90-BE7D-6060D079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" y="224791"/>
          <a:ext cx="2607945" cy="2583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49531</xdr:rowOff>
    </xdr:from>
    <xdr:to>
      <xdr:col>2</xdr:col>
      <xdr:colOff>541019</xdr:colOff>
      <xdr:row>10</xdr:row>
      <xdr:rowOff>53341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F5511-1028-41EC-BABC-C7970950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2411"/>
          <a:ext cx="2491739" cy="24269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A45944-9F51-4975-8206-BF98A5E03F9E}" name="Table112791325133921816" displayName="Table112791325133921816" ref="C16:K20" totalsRowShown="0" headerRowDxfId="78" dataDxfId="76" headerRowBorderDxfId="77">
  <autoFilter ref="C16:K20" xr:uid="{0BA45944-9F51-4975-8206-BF98A5E03F9E}"/>
  <sortState xmlns:xlrd2="http://schemas.microsoft.com/office/spreadsheetml/2017/richdata2" ref="C17:K17">
    <sortCondition ref="G13:G14"/>
  </sortState>
  <tableColumns count="9">
    <tableColumn id="2" xr3:uid="{C5110CD7-F4CE-4CA8-9183-03A965CF6781}" name="Svarbumbas" dataDxfId="75"/>
    <tableColumn id="3" xr3:uid="{C8A203D9-CD34-4AC5-9AAE-81F71CBE47D3}" name="Column1" dataDxfId="74"/>
    <tableColumn id="4" xr3:uid="{4AE8745E-E941-4C1D-9D21-F393B9835302}" name="Column2" dataDxfId="73"/>
    <tableColumn id="6" xr3:uid="{150DADE1-BD31-49FC-8B5B-121FE755D968}" name="Vārds Uzvārds" dataDxfId="72"/>
    <tableColumn id="7" xr3:uid="{8B667C18-6844-4A3F-AEFD-543905CEA1CE}" name="Dzimšanas gads" dataDxfId="71"/>
    <tableColumn id="8" xr3:uid="{7313B230-34FA-4D9A-8CBA-E7AEFEF5E6C8}" name="Svars" dataDxfId="70"/>
    <tableColumn id="9" xr3:uid="{6F0185AC-DB91-47EC-9E18-C174C9882CAA}" name="Paceltās reizes" dataDxfId="69"/>
    <tableColumn id="10" xr3:uid="{AE3E08C4-0E6C-45AB-A33B-68202CA841D1}" name="Punkti" dataDxfId="68"/>
    <tableColumn id="11" xr3:uid="{B23988AA-505B-4B72-8624-B4B906E9923A}" name="Vieta" dataDxfId="6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E265D0-75CE-4DFB-933F-27F38DC7235F}" name="Table1127913251339218169" displayName="Table1127913251339218169" ref="C21:K25" totalsRowShown="0" headerRowDxfId="66" dataDxfId="64" headerRowBorderDxfId="65">
  <autoFilter ref="C21:K25" xr:uid="{A8E265D0-75CE-4DFB-933F-27F38DC7235F}"/>
  <sortState xmlns:xlrd2="http://schemas.microsoft.com/office/spreadsheetml/2017/richdata2" ref="C22:K22">
    <sortCondition ref="G13:G14"/>
  </sortState>
  <tableColumns count="9">
    <tableColumn id="2" xr3:uid="{67746CA4-1764-4D9C-9B42-5EA8AE7A6217}" name="Svarbumbas" dataDxfId="63"/>
    <tableColumn id="3" xr3:uid="{82D24425-DC68-48F2-8FD9-A52D79B0536A}" name="Column1" dataDxfId="62"/>
    <tableColumn id="4" xr3:uid="{DF999E6C-64F9-432E-80F1-22C53D78342C}" name="Column2" dataDxfId="61"/>
    <tableColumn id="6" xr3:uid="{3BC52625-AB9B-4689-A2C3-1D6E65F094DE}" name="Vārds Uzvārds" dataDxfId="60"/>
    <tableColumn id="7" xr3:uid="{56BC4C05-057A-4440-A74E-3676BE241041}" name="Dzimšanas gads" dataDxfId="59"/>
    <tableColumn id="8" xr3:uid="{EAEBBB76-783B-4E12-8C40-605F48ACDA2B}" name="Svars" dataDxfId="58"/>
    <tableColumn id="9" xr3:uid="{FB2E6BED-BC02-4171-B6AB-DCB9A55873B5}" name="Paceltās reizes" dataDxfId="57"/>
    <tableColumn id="10" xr3:uid="{0E7DD404-BB1A-492C-84DF-F73924C22174}" name="Punkti" dataDxfId="56"/>
    <tableColumn id="11" xr3:uid="{DA6D486F-58D8-4475-A05E-4496F47D6C1C}" name="Vieta" dataDxfId="5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A2FBF85-7E41-4891-AB9F-4DD2BF115D84}" name="Table112791325133921816910" displayName="Table112791325133921816910" ref="C26:K30" totalsRowShown="0" headerRowDxfId="54" dataDxfId="52" headerRowBorderDxfId="53">
  <autoFilter ref="C26:K30" xr:uid="{CA2FBF85-7E41-4891-AB9F-4DD2BF115D84}"/>
  <sortState xmlns:xlrd2="http://schemas.microsoft.com/office/spreadsheetml/2017/richdata2" ref="C27:K27">
    <sortCondition ref="G13:G14"/>
  </sortState>
  <tableColumns count="9">
    <tableColumn id="2" xr3:uid="{DBC76A7D-B4A9-47ED-9E41-E8AD1B5EBC0E}" name="Svarbumbas" dataDxfId="51"/>
    <tableColumn id="3" xr3:uid="{6EAD825B-DFDF-409A-AF7C-C1958EA7BFBF}" name="Column1" dataDxfId="50"/>
    <tableColumn id="4" xr3:uid="{06752265-832C-45F4-8156-BC20C5D3EA9C}" name="Column2" dataDxfId="49"/>
    <tableColumn id="6" xr3:uid="{135DDC84-72D1-4041-BA05-8993A3908659}" name="Vārds Uzvārds" dataDxfId="48"/>
    <tableColumn id="7" xr3:uid="{99786A4D-1DBA-442D-B8E2-B4E390122396}" name="Dzimšanas gads" dataDxfId="47"/>
    <tableColumn id="8" xr3:uid="{138357CE-3755-4C16-92F0-232CB3EF51CB}" name="Svars" dataDxfId="46"/>
    <tableColumn id="9" xr3:uid="{6CEC5907-C8F2-4EC8-8971-7691FE6FB794}" name="Paceltās reizes" dataDxfId="45"/>
    <tableColumn id="10" xr3:uid="{F06505A3-EA05-4C39-A536-17E3A0AB6DC0}" name="Punkti" dataDxfId="44"/>
    <tableColumn id="11" xr3:uid="{04B999C1-3628-4FEB-81BF-7E0AC4C5765A}" name="Vieta" dataDxfId="4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BE568-4F03-41CA-9641-2A358202BCBB}" name="Table112791325133921814" displayName="Table112791325133921814" ref="C20:M21" totalsRowShown="0" headerRowDxfId="42" dataDxfId="40" headerRowBorderDxfId="41">
  <autoFilter ref="C20:M21" xr:uid="{B92BE568-4F03-41CA-9641-2A358202BCBB}"/>
  <sortState xmlns:xlrd2="http://schemas.microsoft.com/office/spreadsheetml/2017/richdata2" ref="C16:M21">
    <sortCondition ref="G13:G14"/>
  </sortState>
  <tableColumns count="11">
    <tableColumn id="2" xr3:uid="{AAB25E68-A9A3-44A1-8BC5-3B7BE36C7350}" name="Svarbumbas" dataDxfId="39"/>
    <tableColumn id="3" xr3:uid="{09E95CFD-830F-4901-92A2-6C97CC1E083A}" name="Svara kategorija" dataDxfId="38"/>
    <tableColumn id="4" xr3:uid="{469250E3-E885-40B2-A125-CAA5C759FA20}" name="Komanda" dataDxfId="37"/>
    <tableColumn id="6" xr3:uid="{307A085E-DECD-4767-9866-FE38F8A1DD7A}" name="Vārds Uzvārds" dataDxfId="36"/>
    <tableColumn id="7" xr3:uid="{B94E5B38-0EF1-4A1D-BFD5-3B8570B2150B}" name="Dzimšanas gads" dataDxfId="35"/>
    <tableColumn id="8" xr3:uid="{D6C5B71B-E43F-4B40-B650-6A3D5918F734}" name="Svars" dataDxfId="34"/>
    <tableColumn id="9" xr3:uid="{9A6A9F48-173A-44DC-BDB2-565BF3CB89A0}" name="Paceltās reizes" dataDxfId="33"/>
    <tableColumn id="10" xr3:uid="{7B1C9FAF-F02A-48CD-B582-2BD5AAA2CBAC}" name="Punkti" dataDxfId="32"/>
    <tableColumn id="11" xr3:uid="{9DE392A4-AF93-4F5C-BB08-FC475B53D3D9}" name="Vieta" dataDxfId="31"/>
    <tableColumn id="12" xr3:uid="{660EABD1-75FB-46F4-8B30-2C2546F2B213}" name="Punkti kopvērtējumā" dataDxfId="30"/>
    <tableColumn id="13" xr3:uid="{16A9C217-9146-4A19-8879-050CC6E02F9C}" name="Treneris" dataDxfId="2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B7A023-A594-4999-9053-8C7C3D1C711A}" name="Table1127913251339218145" displayName="Table1127913251339218145" ref="C22:N35" totalsRowShown="0" headerRowDxfId="28" dataDxfId="26" headerRowBorderDxfId="27">
  <autoFilter ref="C22:N35" xr:uid="{47B7A023-A594-4999-9053-8C7C3D1C711A}"/>
  <sortState xmlns:xlrd2="http://schemas.microsoft.com/office/spreadsheetml/2017/richdata2" ref="C22:M22">
    <sortCondition ref="G13:G14"/>
  </sortState>
  <tableColumns count="12">
    <tableColumn id="2" xr3:uid="{37C5752B-EA30-43FF-8E77-91888D87B4EE}" name="Column1" dataDxfId="25"/>
    <tableColumn id="3" xr3:uid="{0015F83E-D9D2-4B3E-8D23-467AE44FC2E4}" name="Column2" dataDxfId="24"/>
    <tableColumn id="4" xr3:uid="{99EF55BC-B5FC-4AB2-B2C0-1E53DA848A06}" name="Column3" dataDxfId="23"/>
    <tableColumn id="6" xr3:uid="{53DDC2E1-F49A-4C3C-830B-4B4C2206DD11}" name="Column4" dataDxfId="22"/>
    <tableColumn id="7" xr3:uid="{896744A4-9C5E-4CF0-BCB2-398966B4D2A2}" name="Column5" dataDxfId="21"/>
    <tableColumn id="8" xr3:uid="{9FCFF7EE-FAD0-4160-85F8-E8809DCEF34E}" name="Column6" dataDxfId="20"/>
    <tableColumn id="9" xr3:uid="{CA7EA098-8CDE-4784-8E0A-F1D3962FFDC7}" name="Column7" dataDxfId="19"/>
    <tableColumn id="10" xr3:uid="{DECC9695-64BC-456C-BD4A-32242AF87410}" name="Column8" dataDxfId="18"/>
    <tableColumn id="11" xr3:uid="{CD08BB7B-911E-48B6-8F03-A9FAD15DD2FE}" name="Column9" dataDxfId="17"/>
    <tableColumn id="12" xr3:uid="{FB29E0D5-432D-4B32-91B6-02E72FA3E7E7}" name="Column10" dataDxfId="16"/>
    <tableColumn id="13" xr3:uid="{E31B7394-D090-48A9-A81D-11465C438C9F}" name="Column11" dataDxfId="15"/>
    <tableColumn id="1" xr3:uid="{C9FB9917-023B-4041-BAC6-E13F988943A1}" name="Column12" dataDxfId="1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7B8958-A3A5-476A-B390-E478FBCA7CBD}" name="Table1127913251339218142" displayName="Table1127913251339218142" ref="C16:M17" totalsRowShown="0" headerRowDxfId="13" dataDxfId="11" headerRowBorderDxfId="12">
  <autoFilter ref="C16:M17" xr:uid="{127B8958-A3A5-476A-B390-E478FBCA7CBD}"/>
  <sortState xmlns:xlrd2="http://schemas.microsoft.com/office/spreadsheetml/2017/richdata2" ref="C17:M22">
    <sortCondition ref="G13:G14"/>
  </sortState>
  <tableColumns count="11">
    <tableColumn id="2" xr3:uid="{E0C13893-4259-4CD5-A637-9E61574B9531}" name="Svarbumbas" dataDxfId="10"/>
    <tableColumn id="3" xr3:uid="{A90E1999-7BE4-4CC8-A859-BFF19D4476BF}" name="Svara kategorija" dataDxfId="9"/>
    <tableColumn id="4" xr3:uid="{FA5E711A-DC38-42E5-AE1C-7C3A83F94154}" name="Komanda" dataDxfId="8"/>
    <tableColumn id="6" xr3:uid="{B6BE0B57-D9BE-4F32-8455-0AD3E671D16A}" name="Vārds Uzvārds" dataDxfId="7"/>
    <tableColumn id="7" xr3:uid="{9FA6FE96-ECE4-4144-B1EC-29E8489AD1B7}" name="Dzimšanas gads" dataDxfId="6"/>
    <tableColumn id="8" xr3:uid="{F33E433A-59B0-4903-94B7-1CECC6C9D9E9}" name="Svars" dataDxfId="5"/>
    <tableColumn id="9" xr3:uid="{0D7A5CDD-D472-4921-A159-0F2A139CC955}" name="Paceltās reizes" dataDxfId="4"/>
    <tableColumn id="10" xr3:uid="{CB8926FA-0FA6-457A-AEBA-133BBB45F754}" name="Punkti" dataDxfId="3"/>
    <tableColumn id="11" xr3:uid="{814D590C-2A5A-4B7C-AEF8-BCC18370744F}" name="Vieta" dataDxfId="2"/>
    <tableColumn id="12" xr3:uid="{F1801AAF-7260-4FA4-8802-0BA235107A58}" name="Punkti kopvērtējumā" dataDxfId="1"/>
    <tableColumn id="13" xr3:uid="{EEE96C25-8F79-423E-916D-6738F69CBF0C}" name="Treneri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9D0-B945-49D1-8926-C29ADC297091}">
  <dimension ref="A1:M30"/>
  <sheetViews>
    <sheetView topLeftCell="A18" workbookViewId="0">
      <selection sqref="A1:XFD11"/>
    </sheetView>
  </sheetViews>
  <sheetFormatPr defaultRowHeight="14.4" x14ac:dyDescent="0.3"/>
  <cols>
    <col min="2" max="2" width="15.44140625" customWidth="1"/>
    <col min="3" max="3" width="12.21875" customWidth="1"/>
    <col min="5" max="5" width="16" customWidth="1"/>
    <col min="6" max="6" width="21.44140625" customWidth="1"/>
  </cols>
  <sheetData>
    <row r="1" spans="1:13" s="6" customFormat="1" x14ac:dyDescent="0.3">
      <c r="A1" s="1"/>
      <c r="B1" s="2"/>
      <c r="C1" s="2"/>
      <c r="D1" s="2"/>
      <c r="E1" s="3"/>
      <c r="F1" s="4"/>
      <c r="G1" s="4"/>
      <c r="H1" s="2"/>
      <c r="I1" s="5"/>
      <c r="J1" s="2"/>
      <c r="K1" s="4"/>
      <c r="L1" s="2"/>
      <c r="M1" s="2"/>
    </row>
    <row r="2" spans="1:13" s="6" customFormat="1" ht="13.35" customHeight="1" x14ac:dyDescent="0.3">
      <c r="A2" s="7"/>
      <c r="B2" s="7"/>
      <c r="C2" s="8"/>
      <c r="D2" s="8"/>
      <c r="E2" s="177" t="s">
        <v>0</v>
      </c>
      <c r="F2" s="176"/>
      <c r="G2" s="176"/>
      <c r="H2" s="178" t="s">
        <v>42</v>
      </c>
      <c r="I2" s="178"/>
      <c r="J2" s="178"/>
      <c r="K2" s="178"/>
      <c r="L2" s="178"/>
      <c r="M2" s="178"/>
    </row>
    <row r="3" spans="1:13" s="6" customFormat="1" ht="13.35" customHeight="1" x14ac:dyDescent="0.3">
      <c r="A3" s="7"/>
      <c r="B3" s="7"/>
      <c r="C3" s="8"/>
      <c r="D3" s="8"/>
      <c r="E3" s="177" t="s">
        <v>1</v>
      </c>
      <c r="F3" s="176"/>
      <c r="G3" s="176"/>
      <c r="H3" s="178"/>
      <c r="I3" s="178"/>
      <c r="J3" s="178"/>
      <c r="K3" s="178"/>
      <c r="L3" s="178"/>
      <c r="M3" s="178"/>
    </row>
    <row r="4" spans="1:13" s="6" customFormat="1" ht="83.4" customHeight="1" x14ac:dyDescent="0.3">
      <c r="A4" s="7"/>
      <c r="B4" s="7"/>
      <c r="C4" s="8"/>
      <c r="D4" s="8"/>
      <c r="E4" s="9"/>
      <c r="F4" s="10"/>
      <c r="G4" s="11"/>
      <c r="H4" s="178"/>
      <c r="I4" s="178"/>
      <c r="J4" s="178"/>
      <c r="K4" s="178"/>
      <c r="L4" s="178"/>
      <c r="M4" s="178"/>
    </row>
    <row r="5" spans="1:13" s="6" customFormat="1" ht="13.35" customHeight="1" x14ac:dyDescent="0.3">
      <c r="A5" s="8"/>
      <c r="B5" s="8"/>
      <c r="C5" s="8"/>
      <c r="D5" s="8"/>
      <c r="E5" s="177" t="s">
        <v>2</v>
      </c>
      <c r="F5" s="176"/>
      <c r="G5" s="176"/>
      <c r="H5" s="179">
        <v>45927</v>
      </c>
      <c r="I5" s="180"/>
      <c r="J5" s="180"/>
      <c r="K5" s="180"/>
      <c r="L5" s="180"/>
      <c r="M5" s="180"/>
    </row>
    <row r="6" spans="1:13" s="6" customFormat="1" ht="13.35" customHeight="1" x14ac:dyDescent="0.3">
      <c r="A6" s="8"/>
      <c r="B6" s="8"/>
      <c r="C6" s="8"/>
      <c r="D6" s="8"/>
      <c r="E6" s="177" t="s">
        <v>3</v>
      </c>
      <c r="F6" s="176"/>
      <c r="G6" s="176"/>
      <c r="H6" s="180"/>
      <c r="I6" s="180"/>
      <c r="J6" s="180"/>
      <c r="K6" s="180"/>
      <c r="L6" s="180"/>
      <c r="M6" s="180"/>
    </row>
    <row r="7" spans="1:13" s="6" customFormat="1" x14ac:dyDescent="0.3">
      <c r="A7" s="8"/>
      <c r="B7" s="8"/>
      <c r="C7" s="8"/>
      <c r="D7" s="8"/>
      <c r="E7" s="9"/>
      <c r="F7" s="10"/>
      <c r="G7" s="11"/>
      <c r="H7" s="12"/>
      <c r="I7" s="13"/>
      <c r="J7" s="14"/>
      <c r="K7" s="12"/>
      <c r="L7" s="15"/>
      <c r="M7" s="15"/>
    </row>
    <row r="8" spans="1:13" s="6" customFormat="1" ht="13.35" customHeight="1" x14ac:dyDescent="0.3">
      <c r="A8" s="8"/>
      <c r="B8" s="8"/>
      <c r="C8" s="8"/>
      <c r="D8" s="8"/>
      <c r="E8" s="177" t="s">
        <v>4</v>
      </c>
      <c r="F8" s="176"/>
      <c r="G8" s="176"/>
      <c r="H8" s="183" t="s">
        <v>43</v>
      </c>
      <c r="I8" s="183"/>
      <c r="J8" s="183"/>
      <c r="K8" s="183"/>
      <c r="L8" s="183"/>
      <c r="M8" s="183"/>
    </row>
    <row r="9" spans="1:13" s="6" customFormat="1" x14ac:dyDescent="0.3">
      <c r="A9" s="16"/>
      <c r="B9" s="16"/>
      <c r="C9" s="8"/>
      <c r="D9" s="8"/>
      <c r="E9" s="177" t="s">
        <v>5</v>
      </c>
      <c r="F9" s="176"/>
      <c r="G9" s="176"/>
      <c r="H9" s="183"/>
      <c r="I9" s="183"/>
      <c r="J9" s="183"/>
      <c r="K9" s="183"/>
      <c r="L9" s="183"/>
      <c r="M9" s="183"/>
    </row>
    <row r="10" spans="1:13" s="6" customFormat="1" x14ac:dyDescent="0.3">
      <c r="A10" s="8"/>
      <c r="B10" s="8"/>
      <c r="C10" s="8"/>
      <c r="D10" s="8"/>
      <c r="E10" s="177"/>
      <c r="F10" s="176"/>
      <c r="G10" s="176"/>
      <c r="H10" s="17"/>
      <c r="I10" s="15"/>
      <c r="J10" s="18"/>
      <c r="K10" s="15"/>
      <c r="L10" s="15"/>
      <c r="M10" s="15"/>
    </row>
    <row r="11" spans="1:13" s="6" customFormat="1" x14ac:dyDescent="0.3">
      <c r="A11" s="8"/>
      <c r="B11" s="8"/>
      <c r="C11" s="176"/>
      <c r="D11" s="176"/>
      <c r="E11" s="176"/>
      <c r="F11" s="176"/>
      <c r="G11" s="176"/>
      <c r="H11" s="19"/>
      <c r="I11" s="20"/>
      <c r="J11" s="20"/>
      <c r="K11" s="20"/>
      <c r="L11" s="20"/>
      <c r="M11" s="20"/>
    </row>
    <row r="12" spans="1:13" ht="15" customHeight="1" x14ac:dyDescent="0.3">
      <c r="A12" s="72"/>
      <c r="B12" s="72"/>
      <c r="C12" s="71"/>
      <c r="D12" s="71"/>
      <c r="E12" s="72"/>
      <c r="F12" s="73"/>
      <c r="G12" s="73"/>
      <c r="H12" s="73"/>
      <c r="I12" s="73"/>
      <c r="J12" s="73"/>
      <c r="K12" s="73"/>
      <c r="L12" s="73"/>
      <c r="M12" s="73"/>
    </row>
    <row r="13" spans="1:13" ht="26.4" customHeight="1" x14ac:dyDescent="0.3">
      <c r="A13" s="52" t="s">
        <v>14</v>
      </c>
      <c r="B13" s="53" t="s">
        <v>44</v>
      </c>
      <c r="C13" s="54"/>
      <c r="D13" s="54"/>
      <c r="E13" s="55"/>
      <c r="F13" s="54"/>
      <c r="G13" s="56"/>
      <c r="H13" s="57"/>
      <c r="I13" s="58"/>
      <c r="J13" s="59"/>
      <c r="K13" s="181"/>
      <c r="L13" s="181"/>
      <c r="M13" s="181"/>
    </row>
    <row r="14" spans="1:13" x14ac:dyDescent="0.3">
      <c r="A14" s="52" t="s">
        <v>15</v>
      </c>
      <c r="B14" s="60" t="s">
        <v>38</v>
      </c>
      <c r="C14" s="61"/>
      <c r="D14" s="61"/>
      <c r="E14" s="62"/>
      <c r="F14" s="61"/>
      <c r="G14" s="63"/>
      <c r="H14" s="57"/>
      <c r="I14" s="64"/>
      <c r="J14" s="64"/>
      <c r="K14" s="181"/>
      <c r="L14" s="181"/>
      <c r="M14" s="181"/>
    </row>
    <row r="15" spans="1:13" x14ac:dyDescent="0.3">
      <c r="A15" s="52" t="s">
        <v>17</v>
      </c>
      <c r="B15" s="60" t="s">
        <v>26</v>
      </c>
      <c r="C15" s="61"/>
      <c r="D15" s="61"/>
      <c r="E15" s="62"/>
      <c r="F15" s="61"/>
      <c r="G15" s="63"/>
      <c r="H15" s="57"/>
      <c r="I15" s="64"/>
      <c r="J15" s="64"/>
      <c r="K15" s="182"/>
      <c r="L15" s="182"/>
      <c r="M15" s="182"/>
    </row>
    <row r="16" spans="1:13" ht="20.399999999999999" x14ac:dyDescent="0.3">
      <c r="A16" s="75" t="s">
        <v>27</v>
      </c>
      <c r="B16" s="75" t="s">
        <v>28</v>
      </c>
      <c r="C16" s="65" t="s">
        <v>18</v>
      </c>
      <c r="D16" s="77" t="s">
        <v>40</v>
      </c>
      <c r="E16" s="77" t="s">
        <v>41</v>
      </c>
      <c r="F16" s="65" t="s">
        <v>20</v>
      </c>
      <c r="G16" s="80" t="s">
        <v>21</v>
      </c>
      <c r="H16" s="81" t="s">
        <v>22</v>
      </c>
      <c r="I16" s="65" t="s">
        <v>23</v>
      </c>
      <c r="J16" s="65" t="s">
        <v>10</v>
      </c>
      <c r="K16" s="65" t="s">
        <v>7</v>
      </c>
    </row>
    <row r="17" spans="1:11" ht="15.6" customHeight="1" x14ac:dyDescent="0.3">
      <c r="A17" s="76"/>
      <c r="B17" s="76"/>
      <c r="C17" s="68"/>
      <c r="D17" s="78"/>
      <c r="E17" s="78"/>
      <c r="F17" s="68"/>
      <c r="G17" s="82"/>
      <c r="H17" s="83"/>
      <c r="I17" s="68"/>
      <c r="J17" s="68"/>
      <c r="K17" s="68"/>
    </row>
    <row r="18" spans="1:11" ht="18.600000000000001" customHeight="1" x14ac:dyDescent="0.3">
      <c r="A18" s="76"/>
      <c r="B18" s="76"/>
      <c r="C18" s="74"/>
      <c r="D18" s="79"/>
      <c r="E18" s="79"/>
      <c r="F18" s="74"/>
      <c r="G18" s="84"/>
      <c r="H18" s="85"/>
      <c r="I18" s="79"/>
      <c r="J18" s="79"/>
      <c r="K18" s="79"/>
    </row>
    <row r="19" spans="1:11" ht="15.6" customHeight="1" x14ac:dyDescent="0.3">
      <c r="A19" s="76"/>
      <c r="B19" s="76"/>
      <c r="C19" s="74"/>
      <c r="D19" s="79"/>
      <c r="E19" s="79"/>
      <c r="F19" s="74"/>
      <c r="G19" s="84"/>
      <c r="H19" s="85"/>
      <c r="I19" s="79"/>
      <c r="J19" s="79"/>
      <c r="K19" s="79"/>
    </row>
    <row r="20" spans="1:11" ht="16.8" customHeight="1" x14ac:dyDescent="0.3">
      <c r="A20" s="76"/>
      <c r="B20" s="76"/>
      <c r="C20" s="74"/>
      <c r="D20" s="79"/>
      <c r="E20" s="79"/>
      <c r="F20" s="74"/>
      <c r="G20" s="84"/>
      <c r="H20" s="85"/>
      <c r="I20" s="79"/>
      <c r="J20" s="79"/>
      <c r="K20" s="79"/>
    </row>
    <row r="21" spans="1:11" ht="20.399999999999999" x14ac:dyDescent="0.3">
      <c r="A21" s="75" t="s">
        <v>27</v>
      </c>
      <c r="B21" s="75" t="s">
        <v>28</v>
      </c>
      <c r="C21" s="65" t="s">
        <v>18</v>
      </c>
      <c r="D21" s="77" t="s">
        <v>40</v>
      </c>
      <c r="E21" s="77" t="s">
        <v>41</v>
      </c>
      <c r="F21" s="65" t="s">
        <v>20</v>
      </c>
      <c r="G21" s="80" t="s">
        <v>21</v>
      </c>
      <c r="H21" s="81" t="s">
        <v>22</v>
      </c>
      <c r="I21" s="65" t="s">
        <v>23</v>
      </c>
      <c r="J21" s="65" t="s">
        <v>10</v>
      </c>
      <c r="K21" s="65" t="s">
        <v>7</v>
      </c>
    </row>
    <row r="22" spans="1:11" ht="16.8" customHeight="1" x14ac:dyDescent="0.3">
      <c r="A22" s="76"/>
      <c r="B22" s="76"/>
      <c r="C22" s="68"/>
      <c r="D22" s="78"/>
      <c r="E22" s="78"/>
      <c r="F22" s="68"/>
      <c r="G22" s="82"/>
      <c r="H22" s="83"/>
      <c r="I22" s="68"/>
      <c r="J22" s="68"/>
      <c r="K22" s="68"/>
    </row>
    <row r="23" spans="1:11" ht="18" customHeight="1" x14ac:dyDescent="0.3">
      <c r="A23" s="76"/>
      <c r="B23" s="76"/>
      <c r="C23" s="68"/>
      <c r="D23" s="78"/>
      <c r="E23" s="78"/>
      <c r="F23" s="68"/>
      <c r="G23" s="84"/>
      <c r="H23" s="85"/>
      <c r="I23" s="79"/>
      <c r="J23" s="79"/>
      <c r="K23" s="79"/>
    </row>
    <row r="24" spans="1:11" ht="14.4" customHeight="1" x14ac:dyDescent="0.3">
      <c r="A24" s="76"/>
      <c r="B24" s="76"/>
      <c r="C24" s="68"/>
      <c r="D24" s="78"/>
      <c r="E24" s="78"/>
      <c r="F24" s="68"/>
      <c r="G24" s="84"/>
      <c r="H24" s="85"/>
      <c r="I24" s="79"/>
      <c r="J24" s="79"/>
      <c r="K24" s="79"/>
    </row>
    <row r="25" spans="1:11" ht="15" customHeight="1" x14ac:dyDescent="0.3">
      <c r="A25" s="76"/>
      <c r="B25" s="76"/>
      <c r="C25" s="68"/>
      <c r="D25" s="78"/>
      <c r="E25" s="78"/>
      <c r="F25" s="68"/>
      <c r="G25" s="84"/>
      <c r="H25" s="85"/>
      <c r="I25" s="79"/>
      <c r="J25" s="79"/>
      <c r="K25" s="79"/>
    </row>
    <row r="26" spans="1:11" ht="20.399999999999999" x14ac:dyDescent="0.3">
      <c r="A26" s="75" t="s">
        <v>27</v>
      </c>
      <c r="B26" s="75" t="s">
        <v>28</v>
      </c>
      <c r="C26" s="65" t="s">
        <v>18</v>
      </c>
      <c r="D26" s="77" t="s">
        <v>40</v>
      </c>
      <c r="E26" s="77" t="s">
        <v>41</v>
      </c>
      <c r="F26" s="65" t="s">
        <v>20</v>
      </c>
      <c r="G26" s="80" t="s">
        <v>21</v>
      </c>
      <c r="H26" s="81" t="s">
        <v>22</v>
      </c>
      <c r="I26" s="65" t="s">
        <v>23</v>
      </c>
      <c r="J26" s="65" t="s">
        <v>10</v>
      </c>
      <c r="K26" s="65" t="s">
        <v>7</v>
      </c>
    </row>
    <row r="27" spans="1:11" ht="16.2" customHeight="1" x14ac:dyDescent="0.3">
      <c r="A27" s="76"/>
      <c r="B27" s="76"/>
      <c r="C27" s="68"/>
      <c r="D27" s="78"/>
      <c r="E27" s="78"/>
      <c r="F27" s="68"/>
      <c r="G27" s="82"/>
      <c r="H27" s="83"/>
      <c r="I27" s="68"/>
      <c r="J27" s="68"/>
      <c r="K27" s="68"/>
    </row>
    <row r="28" spans="1:11" ht="18" customHeight="1" x14ac:dyDescent="0.3">
      <c r="A28" s="76"/>
      <c r="B28" s="76"/>
      <c r="C28" s="68"/>
      <c r="D28" s="78"/>
      <c r="E28" s="78"/>
      <c r="F28" s="68"/>
      <c r="G28" s="84"/>
      <c r="H28" s="85"/>
      <c r="I28" s="79"/>
      <c r="J28" s="79"/>
      <c r="K28" s="79"/>
    </row>
    <row r="29" spans="1:11" ht="15.6" customHeight="1" x14ac:dyDescent="0.3">
      <c r="A29" s="76"/>
      <c r="B29" s="76"/>
      <c r="C29" s="68"/>
      <c r="D29" s="78"/>
      <c r="E29" s="78"/>
      <c r="F29" s="68"/>
      <c r="G29" s="84"/>
      <c r="H29" s="85"/>
      <c r="I29" s="79"/>
      <c r="J29" s="79"/>
      <c r="K29" s="79"/>
    </row>
    <row r="30" spans="1:11" ht="13.8" customHeight="1" x14ac:dyDescent="0.3">
      <c r="A30" s="76"/>
      <c r="B30" s="76"/>
      <c r="C30" s="68"/>
      <c r="D30" s="78"/>
      <c r="E30" s="78"/>
      <c r="F30" s="68"/>
      <c r="G30" s="84"/>
      <c r="H30" s="85"/>
      <c r="I30" s="79"/>
      <c r="J30" s="79"/>
      <c r="K30" s="79"/>
    </row>
  </sheetData>
  <mergeCells count="13">
    <mergeCell ref="K13:M15"/>
    <mergeCell ref="E8:G8"/>
    <mergeCell ref="H8:M9"/>
    <mergeCell ref="E9:G9"/>
    <mergeCell ref="E10:G10"/>
    <mergeCell ref="C11:D11"/>
    <mergeCell ref="E11:G11"/>
    <mergeCell ref="E2:G2"/>
    <mergeCell ref="H2:M4"/>
    <mergeCell ref="E3:G3"/>
    <mergeCell ref="E5:G5"/>
    <mergeCell ref="H5:M6"/>
    <mergeCell ref="E6:G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1E967-238E-4BA1-B6AF-3D35C411DA75}">
  <dimension ref="A1:Q27"/>
  <sheetViews>
    <sheetView topLeftCell="A5" workbookViewId="0">
      <selection activeCell="D20" sqref="D20"/>
    </sheetView>
  </sheetViews>
  <sheetFormatPr defaultColWidth="8.88671875" defaultRowHeight="14.4" x14ac:dyDescent="0.3"/>
  <cols>
    <col min="1" max="1" width="4" style="21" customWidth="1"/>
    <col min="2" max="2" width="5.6640625" style="21" customWidth="1"/>
    <col min="3" max="3" width="36.109375" customWidth="1"/>
    <col min="4" max="4" width="13.109375" customWidth="1"/>
    <col min="5" max="5" width="8.6640625" customWidth="1"/>
    <col min="6" max="6" width="4.33203125" style="21" customWidth="1"/>
    <col min="7" max="7" width="39.88671875" style="21" customWidth="1"/>
    <col min="8" max="8" width="4.33203125" style="21" customWidth="1"/>
    <col min="9" max="9" width="4.88671875" style="21" customWidth="1"/>
    <col min="10" max="10" width="3.33203125" style="21" customWidth="1"/>
    <col min="11" max="12" width="6.88671875" style="21" customWidth="1"/>
    <col min="13" max="13" width="34.109375" style="21" customWidth="1"/>
    <col min="14" max="14" width="6.88671875" style="21" customWidth="1"/>
    <col min="15" max="15" width="29.88671875" style="21" customWidth="1"/>
    <col min="16" max="16" width="5" style="21" customWidth="1"/>
    <col min="17" max="17" width="39.88671875" style="21" customWidth="1"/>
    <col min="153" max="153" width="4" customWidth="1"/>
    <col min="154" max="154" width="5.6640625" customWidth="1"/>
    <col min="155" max="155" width="23.109375" customWidth="1"/>
    <col min="156" max="156" width="0" hidden="1" customWidth="1"/>
    <col min="157" max="157" width="8.6640625" customWidth="1"/>
    <col min="158" max="158" width="4.33203125" customWidth="1"/>
    <col min="159" max="159" width="6.88671875" customWidth="1"/>
    <col min="160" max="160" width="4.33203125" customWidth="1"/>
    <col min="161" max="161" width="4.88671875" customWidth="1"/>
    <col min="162" max="162" width="3.33203125" customWidth="1"/>
    <col min="163" max="167" width="6.88671875" customWidth="1"/>
    <col min="168" max="168" width="5" customWidth="1"/>
    <col min="169" max="169" width="6" customWidth="1"/>
    <col min="170" max="170" width="2.44140625" customWidth="1"/>
    <col min="171" max="171" width="4.88671875" customWidth="1"/>
    <col min="172" max="172" width="5.33203125" customWidth="1"/>
    <col min="173" max="173" width="6.88671875" customWidth="1"/>
    <col min="174" max="272" width="0" hidden="1" customWidth="1"/>
    <col min="409" max="409" width="4" customWidth="1"/>
    <col min="410" max="410" width="5.6640625" customWidth="1"/>
    <col min="411" max="411" width="23.109375" customWidth="1"/>
    <col min="412" max="412" width="0" hidden="1" customWidth="1"/>
    <col min="413" max="413" width="8.6640625" customWidth="1"/>
    <col min="414" max="414" width="4.33203125" customWidth="1"/>
    <col min="415" max="415" width="6.88671875" customWidth="1"/>
    <col min="416" max="416" width="4.33203125" customWidth="1"/>
    <col min="417" max="417" width="4.88671875" customWidth="1"/>
    <col min="418" max="418" width="3.33203125" customWidth="1"/>
    <col min="419" max="423" width="6.88671875" customWidth="1"/>
    <col min="424" max="424" width="5" customWidth="1"/>
    <col min="425" max="425" width="6" customWidth="1"/>
    <col min="426" max="426" width="2.44140625" customWidth="1"/>
    <col min="427" max="427" width="4.88671875" customWidth="1"/>
    <col min="428" max="428" width="5.33203125" customWidth="1"/>
    <col min="429" max="429" width="6.88671875" customWidth="1"/>
    <col min="430" max="528" width="0" hidden="1" customWidth="1"/>
    <col min="665" max="665" width="4" customWidth="1"/>
    <col min="666" max="666" width="5.6640625" customWidth="1"/>
    <col min="667" max="667" width="23.109375" customWidth="1"/>
    <col min="668" max="668" width="0" hidden="1" customWidth="1"/>
    <col min="669" max="669" width="8.6640625" customWidth="1"/>
    <col min="670" max="670" width="4.33203125" customWidth="1"/>
    <col min="671" max="671" width="6.88671875" customWidth="1"/>
    <col min="672" max="672" width="4.33203125" customWidth="1"/>
    <col min="673" max="673" width="4.88671875" customWidth="1"/>
    <col min="674" max="674" width="3.33203125" customWidth="1"/>
    <col min="675" max="679" width="6.88671875" customWidth="1"/>
    <col min="680" max="680" width="5" customWidth="1"/>
    <col min="681" max="681" width="6" customWidth="1"/>
    <col min="682" max="682" width="2.44140625" customWidth="1"/>
    <col min="683" max="683" width="4.88671875" customWidth="1"/>
    <col min="684" max="684" width="5.33203125" customWidth="1"/>
    <col min="685" max="685" width="6.88671875" customWidth="1"/>
    <col min="686" max="784" width="0" hidden="1" customWidth="1"/>
    <col min="921" max="921" width="4" customWidth="1"/>
    <col min="922" max="922" width="5.6640625" customWidth="1"/>
    <col min="923" max="923" width="23.109375" customWidth="1"/>
    <col min="924" max="924" width="0" hidden="1" customWidth="1"/>
    <col min="925" max="925" width="8.6640625" customWidth="1"/>
    <col min="926" max="926" width="4.33203125" customWidth="1"/>
    <col min="927" max="927" width="6.88671875" customWidth="1"/>
    <col min="928" max="928" width="4.33203125" customWidth="1"/>
    <col min="929" max="929" width="4.88671875" customWidth="1"/>
    <col min="930" max="930" width="3.33203125" customWidth="1"/>
    <col min="931" max="935" width="6.88671875" customWidth="1"/>
    <col min="936" max="936" width="5" customWidth="1"/>
    <col min="937" max="937" width="6" customWidth="1"/>
    <col min="938" max="938" width="2.44140625" customWidth="1"/>
    <col min="939" max="939" width="4.88671875" customWidth="1"/>
    <col min="940" max="940" width="5.33203125" customWidth="1"/>
    <col min="941" max="941" width="6.88671875" customWidth="1"/>
    <col min="942" max="1040" width="0" hidden="1" customWidth="1"/>
    <col min="1177" max="1177" width="4" customWidth="1"/>
    <col min="1178" max="1178" width="5.6640625" customWidth="1"/>
    <col min="1179" max="1179" width="23.109375" customWidth="1"/>
    <col min="1180" max="1180" width="0" hidden="1" customWidth="1"/>
    <col min="1181" max="1181" width="8.6640625" customWidth="1"/>
    <col min="1182" max="1182" width="4.33203125" customWidth="1"/>
    <col min="1183" max="1183" width="6.88671875" customWidth="1"/>
    <col min="1184" max="1184" width="4.33203125" customWidth="1"/>
    <col min="1185" max="1185" width="4.88671875" customWidth="1"/>
    <col min="1186" max="1186" width="3.33203125" customWidth="1"/>
    <col min="1187" max="1191" width="6.88671875" customWidth="1"/>
    <col min="1192" max="1192" width="5" customWidth="1"/>
    <col min="1193" max="1193" width="6" customWidth="1"/>
    <col min="1194" max="1194" width="2.44140625" customWidth="1"/>
    <col min="1195" max="1195" width="4.88671875" customWidth="1"/>
    <col min="1196" max="1196" width="5.33203125" customWidth="1"/>
    <col min="1197" max="1197" width="6.88671875" customWidth="1"/>
    <col min="1198" max="1296" width="0" hidden="1" customWidth="1"/>
    <col min="1433" max="1433" width="4" customWidth="1"/>
    <col min="1434" max="1434" width="5.6640625" customWidth="1"/>
    <col min="1435" max="1435" width="23.109375" customWidth="1"/>
    <col min="1436" max="1436" width="0" hidden="1" customWidth="1"/>
    <col min="1437" max="1437" width="8.6640625" customWidth="1"/>
    <col min="1438" max="1438" width="4.33203125" customWidth="1"/>
    <col min="1439" max="1439" width="6.88671875" customWidth="1"/>
    <col min="1440" max="1440" width="4.33203125" customWidth="1"/>
    <col min="1441" max="1441" width="4.88671875" customWidth="1"/>
    <col min="1442" max="1442" width="3.33203125" customWidth="1"/>
    <col min="1443" max="1447" width="6.88671875" customWidth="1"/>
    <col min="1448" max="1448" width="5" customWidth="1"/>
    <col min="1449" max="1449" width="6" customWidth="1"/>
    <col min="1450" max="1450" width="2.44140625" customWidth="1"/>
    <col min="1451" max="1451" width="4.88671875" customWidth="1"/>
    <col min="1452" max="1452" width="5.33203125" customWidth="1"/>
    <col min="1453" max="1453" width="6.88671875" customWidth="1"/>
    <col min="1454" max="1552" width="0" hidden="1" customWidth="1"/>
    <col min="1689" max="1689" width="4" customWidth="1"/>
    <col min="1690" max="1690" width="5.6640625" customWidth="1"/>
    <col min="1691" max="1691" width="23.109375" customWidth="1"/>
    <col min="1692" max="1692" width="0" hidden="1" customWidth="1"/>
    <col min="1693" max="1693" width="8.6640625" customWidth="1"/>
    <col min="1694" max="1694" width="4.33203125" customWidth="1"/>
    <col min="1695" max="1695" width="6.88671875" customWidth="1"/>
    <col min="1696" max="1696" width="4.33203125" customWidth="1"/>
    <col min="1697" max="1697" width="4.88671875" customWidth="1"/>
    <col min="1698" max="1698" width="3.33203125" customWidth="1"/>
    <col min="1699" max="1703" width="6.88671875" customWidth="1"/>
    <col min="1704" max="1704" width="5" customWidth="1"/>
    <col min="1705" max="1705" width="6" customWidth="1"/>
    <col min="1706" max="1706" width="2.44140625" customWidth="1"/>
    <col min="1707" max="1707" width="4.88671875" customWidth="1"/>
    <col min="1708" max="1708" width="5.33203125" customWidth="1"/>
    <col min="1709" max="1709" width="6.88671875" customWidth="1"/>
    <col min="1710" max="1808" width="0" hidden="1" customWidth="1"/>
    <col min="1945" max="1945" width="4" customWidth="1"/>
    <col min="1946" max="1946" width="5.6640625" customWidth="1"/>
    <col min="1947" max="1947" width="23.109375" customWidth="1"/>
    <col min="1948" max="1948" width="0" hidden="1" customWidth="1"/>
    <col min="1949" max="1949" width="8.6640625" customWidth="1"/>
    <col min="1950" max="1950" width="4.33203125" customWidth="1"/>
    <col min="1951" max="1951" width="6.88671875" customWidth="1"/>
    <col min="1952" max="1952" width="4.33203125" customWidth="1"/>
    <col min="1953" max="1953" width="4.88671875" customWidth="1"/>
    <col min="1954" max="1954" width="3.33203125" customWidth="1"/>
    <col min="1955" max="1959" width="6.88671875" customWidth="1"/>
    <col min="1960" max="1960" width="5" customWidth="1"/>
    <col min="1961" max="1961" width="6" customWidth="1"/>
    <col min="1962" max="1962" width="2.44140625" customWidth="1"/>
    <col min="1963" max="1963" width="4.88671875" customWidth="1"/>
    <col min="1964" max="1964" width="5.33203125" customWidth="1"/>
    <col min="1965" max="1965" width="6.88671875" customWidth="1"/>
    <col min="1966" max="2064" width="0" hidden="1" customWidth="1"/>
    <col min="2201" max="2201" width="4" customWidth="1"/>
    <col min="2202" max="2202" width="5.6640625" customWidth="1"/>
    <col min="2203" max="2203" width="23.109375" customWidth="1"/>
    <col min="2204" max="2204" width="0" hidden="1" customWidth="1"/>
    <col min="2205" max="2205" width="8.6640625" customWidth="1"/>
    <col min="2206" max="2206" width="4.33203125" customWidth="1"/>
    <col min="2207" max="2207" width="6.88671875" customWidth="1"/>
    <col min="2208" max="2208" width="4.33203125" customWidth="1"/>
    <col min="2209" max="2209" width="4.88671875" customWidth="1"/>
    <col min="2210" max="2210" width="3.33203125" customWidth="1"/>
    <col min="2211" max="2215" width="6.88671875" customWidth="1"/>
    <col min="2216" max="2216" width="5" customWidth="1"/>
    <col min="2217" max="2217" width="6" customWidth="1"/>
    <col min="2218" max="2218" width="2.44140625" customWidth="1"/>
    <col min="2219" max="2219" width="4.88671875" customWidth="1"/>
    <col min="2220" max="2220" width="5.33203125" customWidth="1"/>
    <col min="2221" max="2221" width="6.88671875" customWidth="1"/>
    <col min="2222" max="2320" width="0" hidden="1" customWidth="1"/>
    <col min="2457" max="2457" width="4" customWidth="1"/>
    <col min="2458" max="2458" width="5.6640625" customWidth="1"/>
    <col min="2459" max="2459" width="23.109375" customWidth="1"/>
    <col min="2460" max="2460" width="0" hidden="1" customWidth="1"/>
    <col min="2461" max="2461" width="8.6640625" customWidth="1"/>
    <col min="2462" max="2462" width="4.33203125" customWidth="1"/>
    <col min="2463" max="2463" width="6.88671875" customWidth="1"/>
    <col min="2464" max="2464" width="4.33203125" customWidth="1"/>
    <col min="2465" max="2465" width="4.88671875" customWidth="1"/>
    <col min="2466" max="2466" width="3.33203125" customWidth="1"/>
    <col min="2467" max="2471" width="6.88671875" customWidth="1"/>
    <col min="2472" max="2472" width="5" customWidth="1"/>
    <col min="2473" max="2473" width="6" customWidth="1"/>
    <col min="2474" max="2474" width="2.44140625" customWidth="1"/>
    <col min="2475" max="2475" width="4.88671875" customWidth="1"/>
    <col min="2476" max="2476" width="5.33203125" customWidth="1"/>
    <col min="2477" max="2477" width="6.88671875" customWidth="1"/>
    <col min="2478" max="2576" width="0" hidden="1" customWidth="1"/>
    <col min="2713" max="2713" width="4" customWidth="1"/>
    <col min="2714" max="2714" width="5.6640625" customWidth="1"/>
    <col min="2715" max="2715" width="23.109375" customWidth="1"/>
    <col min="2716" max="2716" width="0" hidden="1" customWidth="1"/>
    <col min="2717" max="2717" width="8.6640625" customWidth="1"/>
    <col min="2718" max="2718" width="4.33203125" customWidth="1"/>
    <col min="2719" max="2719" width="6.88671875" customWidth="1"/>
    <col min="2720" max="2720" width="4.33203125" customWidth="1"/>
    <col min="2721" max="2721" width="4.88671875" customWidth="1"/>
    <col min="2722" max="2722" width="3.33203125" customWidth="1"/>
    <col min="2723" max="2727" width="6.88671875" customWidth="1"/>
    <col min="2728" max="2728" width="5" customWidth="1"/>
    <col min="2729" max="2729" width="6" customWidth="1"/>
    <col min="2730" max="2730" width="2.44140625" customWidth="1"/>
    <col min="2731" max="2731" width="4.88671875" customWidth="1"/>
    <col min="2732" max="2732" width="5.33203125" customWidth="1"/>
    <col min="2733" max="2733" width="6.88671875" customWidth="1"/>
    <col min="2734" max="2832" width="0" hidden="1" customWidth="1"/>
    <col min="2969" max="2969" width="4" customWidth="1"/>
    <col min="2970" max="2970" width="5.6640625" customWidth="1"/>
    <col min="2971" max="2971" width="23.109375" customWidth="1"/>
    <col min="2972" max="2972" width="0" hidden="1" customWidth="1"/>
    <col min="2973" max="2973" width="8.6640625" customWidth="1"/>
    <col min="2974" max="2974" width="4.33203125" customWidth="1"/>
    <col min="2975" max="2975" width="6.88671875" customWidth="1"/>
    <col min="2976" max="2976" width="4.33203125" customWidth="1"/>
    <col min="2977" max="2977" width="4.88671875" customWidth="1"/>
    <col min="2978" max="2978" width="3.33203125" customWidth="1"/>
    <col min="2979" max="2983" width="6.88671875" customWidth="1"/>
    <col min="2984" max="2984" width="5" customWidth="1"/>
    <col min="2985" max="2985" width="6" customWidth="1"/>
    <col min="2986" max="2986" width="2.44140625" customWidth="1"/>
    <col min="2987" max="2987" width="4.88671875" customWidth="1"/>
    <col min="2988" max="2988" width="5.33203125" customWidth="1"/>
    <col min="2989" max="2989" width="6.88671875" customWidth="1"/>
    <col min="2990" max="3088" width="0" hidden="1" customWidth="1"/>
    <col min="3225" max="3225" width="4" customWidth="1"/>
    <col min="3226" max="3226" width="5.6640625" customWidth="1"/>
    <col min="3227" max="3227" width="23.109375" customWidth="1"/>
    <col min="3228" max="3228" width="0" hidden="1" customWidth="1"/>
    <col min="3229" max="3229" width="8.6640625" customWidth="1"/>
    <col min="3230" max="3230" width="4.33203125" customWidth="1"/>
    <col min="3231" max="3231" width="6.88671875" customWidth="1"/>
    <col min="3232" max="3232" width="4.33203125" customWidth="1"/>
    <col min="3233" max="3233" width="4.88671875" customWidth="1"/>
    <col min="3234" max="3234" width="3.33203125" customWidth="1"/>
    <col min="3235" max="3239" width="6.88671875" customWidth="1"/>
    <col min="3240" max="3240" width="5" customWidth="1"/>
    <col min="3241" max="3241" width="6" customWidth="1"/>
    <col min="3242" max="3242" width="2.44140625" customWidth="1"/>
    <col min="3243" max="3243" width="4.88671875" customWidth="1"/>
    <col min="3244" max="3244" width="5.33203125" customWidth="1"/>
    <col min="3245" max="3245" width="6.88671875" customWidth="1"/>
    <col min="3246" max="3344" width="0" hidden="1" customWidth="1"/>
    <col min="3481" max="3481" width="4" customWidth="1"/>
    <col min="3482" max="3482" width="5.6640625" customWidth="1"/>
    <col min="3483" max="3483" width="23.109375" customWidth="1"/>
    <col min="3484" max="3484" width="0" hidden="1" customWidth="1"/>
    <col min="3485" max="3485" width="8.6640625" customWidth="1"/>
    <col min="3486" max="3486" width="4.33203125" customWidth="1"/>
    <col min="3487" max="3487" width="6.88671875" customWidth="1"/>
    <col min="3488" max="3488" width="4.33203125" customWidth="1"/>
    <col min="3489" max="3489" width="4.88671875" customWidth="1"/>
    <col min="3490" max="3490" width="3.33203125" customWidth="1"/>
    <col min="3491" max="3495" width="6.88671875" customWidth="1"/>
    <col min="3496" max="3496" width="5" customWidth="1"/>
    <col min="3497" max="3497" width="6" customWidth="1"/>
    <col min="3498" max="3498" width="2.44140625" customWidth="1"/>
    <col min="3499" max="3499" width="4.88671875" customWidth="1"/>
    <col min="3500" max="3500" width="5.33203125" customWidth="1"/>
    <col min="3501" max="3501" width="6.88671875" customWidth="1"/>
    <col min="3502" max="3600" width="0" hidden="1" customWidth="1"/>
    <col min="3737" max="3737" width="4" customWidth="1"/>
    <col min="3738" max="3738" width="5.6640625" customWidth="1"/>
    <col min="3739" max="3739" width="23.109375" customWidth="1"/>
    <col min="3740" max="3740" width="0" hidden="1" customWidth="1"/>
    <col min="3741" max="3741" width="8.6640625" customWidth="1"/>
    <col min="3742" max="3742" width="4.33203125" customWidth="1"/>
    <col min="3743" max="3743" width="6.88671875" customWidth="1"/>
    <col min="3744" max="3744" width="4.33203125" customWidth="1"/>
    <col min="3745" max="3745" width="4.88671875" customWidth="1"/>
    <col min="3746" max="3746" width="3.33203125" customWidth="1"/>
    <col min="3747" max="3751" width="6.88671875" customWidth="1"/>
    <col min="3752" max="3752" width="5" customWidth="1"/>
    <col min="3753" max="3753" width="6" customWidth="1"/>
    <col min="3754" max="3754" width="2.44140625" customWidth="1"/>
    <col min="3755" max="3755" width="4.88671875" customWidth="1"/>
    <col min="3756" max="3756" width="5.33203125" customWidth="1"/>
    <col min="3757" max="3757" width="6.88671875" customWidth="1"/>
    <col min="3758" max="3856" width="0" hidden="1" customWidth="1"/>
    <col min="3993" max="3993" width="4" customWidth="1"/>
    <col min="3994" max="3994" width="5.6640625" customWidth="1"/>
    <col min="3995" max="3995" width="23.109375" customWidth="1"/>
    <col min="3996" max="3996" width="0" hidden="1" customWidth="1"/>
    <col min="3997" max="3997" width="8.6640625" customWidth="1"/>
    <col min="3998" max="3998" width="4.33203125" customWidth="1"/>
    <col min="3999" max="3999" width="6.88671875" customWidth="1"/>
    <col min="4000" max="4000" width="4.33203125" customWidth="1"/>
    <col min="4001" max="4001" width="4.88671875" customWidth="1"/>
    <col min="4002" max="4002" width="3.33203125" customWidth="1"/>
    <col min="4003" max="4007" width="6.88671875" customWidth="1"/>
    <col min="4008" max="4008" width="5" customWidth="1"/>
    <col min="4009" max="4009" width="6" customWidth="1"/>
    <col min="4010" max="4010" width="2.44140625" customWidth="1"/>
    <col min="4011" max="4011" width="4.88671875" customWidth="1"/>
    <col min="4012" max="4012" width="5.33203125" customWidth="1"/>
    <col min="4013" max="4013" width="6.88671875" customWidth="1"/>
    <col min="4014" max="4112" width="0" hidden="1" customWidth="1"/>
    <col min="4249" max="4249" width="4" customWidth="1"/>
    <col min="4250" max="4250" width="5.6640625" customWidth="1"/>
    <col min="4251" max="4251" width="23.109375" customWidth="1"/>
    <col min="4252" max="4252" width="0" hidden="1" customWidth="1"/>
    <col min="4253" max="4253" width="8.6640625" customWidth="1"/>
    <col min="4254" max="4254" width="4.33203125" customWidth="1"/>
    <col min="4255" max="4255" width="6.88671875" customWidth="1"/>
    <col min="4256" max="4256" width="4.33203125" customWidth="1"/>
    <col min="4257" max="4257" width="4.88671875" customWidth="1"/>
    <col min="4258" max="4258" width="3.33203125" customWidth="1"/>
    <col min="4259" max="4263" width="6.88671875" customWidth="1"/>
    <col min="4264" max="4264" width="5" customWidth="1"/>
    <col min="4265" max="4265" width="6" customWidth="1"/>
    <col min="4266" max="4266" width="2.44140625" customWidth="1"/>
    <col min="4267" max="4267" width="4.88671875" customWidth="1"/>
    <col min="4268" max="4268" width="5.33203125" customWidth="1"/>
    <col min="4269" max="4269" width="6.88671875" customWidth="1"/>
    <col min="4270" max="4368" width="0" hidden="1" customWidth="1"/>
    <col min="4505" max="4505" width="4" customWidth="1"/>
    <col min="4506" max="4506" width="5.6640625" customWidth="1"/>
    <col min="4507" max="4507" width="23.109375" customWidth="1"/>
    <col min="4508" max="4508" width="0" hidden="1" customWidth="1"/>
    <col min="4509" max="4509" width="8.6640625" customWidth="1"/>
    <col min="4510" max="4510" width="4.33203125" customWidth="1"/>
    <col min="4511" max="4511" width="6.88671875" customWidth="1"/>
    <col min="4512" max="4512" width="4.33203125" customWidth="1"/>
    <col min="4513" max="4513" width="4.88671875" customWidth="1"/>
    <col min="4514" max="4514" width="3.33203125" customWidth="1"/>
    <col min="4515" max="4519" width="6.88671875" customWidth="1"/>
    <col min="4520" max="4520" width="5" customWidth="1"/>
    <col min="4521" max="4521" width="6" customWidth="1"/>
    <col min="4522" max="4522" width="2.44140625" customWidth="1"/>
    <col min="4523" max="4523" width="4.88671875" customWidth="1"/>
    <col min="4524" max="4524" width="5.33203125" customWidth="1"/>
    <col min="4525" max="4525" width="6.88671875" customWidth="1"/>
    <col min="4526" max="4624" width="0" hidden="1" customWidth="1"/>
    <col min="4761" max="4761" width="4" customWidth="1"/>
    <col min="4762" max="4762" width="5.6640625" customWidth="1"/>
    <col min="4763" max="4763" width="23.109375" customWidth="1"/>
    <col min="4764" max="4764" width="0" hidden="1" customWidth="1"/>
    <col min="4765" max="4765" width="8.6640625" customWidth="1"/>
    <col min="4766" max="4766" width="4.33203125" customWidth="1"/>
    <col min="4767" max="4767" width="6.88671875" customWidth="1"/>
    <col min="4768" max="4768" width="4.33203125" customWidth="1"/>
    <col min="4769" max="4769" width="4.88671875" customWidth="1"/>
    <col min="4770" max="4770" width="3.33203125" customWidth="1"/>
    <col min="4771" max="4775" width="6.88671875" customWidth="1"/>
    <col min="4776" max="4776" width="5" customWidth="1"/>
    <col min="4777" max="4777" width="6" customWidth="1"/>
    <col min="4778" max="4778" width="2.44140625" customWidth="1"/>
    <col min="4779" max="4779" width="4.88671875" customWidth="1"/>
    <col min="4780" max="4780" width="5.33203125" customWidth="1"/>
    <col min="4781" max="4781" width="6.88671875" customWidth="1"/>
    <col min="4782" max="4880" width="0" hidden="1" customWidth="1"/>
    <col min="5017" max="5017" width="4" customWidth="1"/>
    <col min="5018" max="5018" width="5.6640625" customWidth="1"/>
    <col min="5019" max="5019" width="23.109375" customWidth="1"/>
    <col min="5020" max="5020" width="0" hidden="1" customWidth="1"/>
    <col min="5021" max="5021" width="8.6640625" customWidth="1"/>
    <col min="5022" max="5022" width="4.33203125" customWidth="1"/>
    <col min="5023" max="5023" width="6.88671875" customWidth="1"/>
    <col min="5024" max="5024" width="4.33203125" customWidth="1"/>
    <col min="5025" max="5025" width="4.88671875" customWidth="1"/>
    <col min="5026" max="5026" width="3.33203125" customWidth="1"/>
    <col min="5027" max="5031" width="6.88671875" customWidth="1"/>
    <col min="5032" max="5032" width="5" customWidth="1"/>
    <col min="5033" max="5033" width="6" customWidth="1"/>
    <col min="5034" max="5034" width="2.44140625" customWidth="1"/>
    <col min="5035" max="5035" width="4.88671875" customWidth="1"/>
    <col min="5036" max="5036" width="5.33203125" customWidth="1"/>
    <col min="5037" max="5037" width="6.88671875" customWidth="1"/>
    <col min="5038" max="5136" width="0" hidden="1" customWidth="1"/>
    <col min="5273" max="5273" width="4" customWidth="1"/>
    <col min="5274" max="5274" width="5.6640625" customWidth="1"/>
    <col min="5275" max="5275" width="23.109375" customWidth="1"/>
    <col min="5276" max="5276" width="0" hidden="1" customWidth="1"/>
    <col min="5277" max="5277" width="8.6640625" customWidth="1"/>
    <col min="5278" max="5278" width="4.33203125" customWidth="1"/>
    <col min="5279" max="5279" width="6.88671875" customWidth="1"/>
    <col min="5280" max="5280" width="4.33203125" customWidth="1"/>
    <col min="5281" max="5281" width="4.88671875" customWidth="1"/>
    <col min="5282" max="5282" width="3.33203125" customWidth="1"/>
    <col min="5283" max="5287" width="6.88671875" customWidth="1"/>
    <col min="5288" max="5288" width="5" customWidth="1"/>
    <col min="5289" max="5289" width="6" customWidth="1"/>
    <col min="5290" max="5290" width="2.44140625" customWidth="1"/>
    <col min="5291" max="5291" width="4.88671875" customWidth="1"/>
    <col min="5292" max="5292" width="5.33203125" customWidth="1"/>
    <col min="5293" max="5293" width="6.88671875" customWidth="1"/>
    <col min="5294" max="5392" width="0" hidden="1" customWidth="1"/>
    <col min="5529" max="5529" width="4" customWidth="1"/>
    <col min="5530" max="5530" width="5.6640625" customWidth="1"/>
    <col min="5531" max="5531" width="23.109375" customWidth="1"/>
    <col min="5532" max="5532" width="0" hidden="1" customWidth="1"/>
    <col min="5533" max="5533" width="8.6640625" customWidth="1"/>
    <col min="5534" max="5534" width="4.33203125" customWidth="1"/>
    <col min="5535" max="5535" width="6.88671875" customWidth="1"/>
    <col min="5536" max="5536" width="4.33203125" customWidth="1"/>
    <col min="5537" max="5537" width="4.88671875" customWidth="1"/>
    <col min="5538" max="5538" width="3.33203125" customWidth="1"/>
    <col min="5539" max="5543" width="6.88671875" customWidth="1"/>
    <col min="5544" max="5544" width="5" customWidth="1"/>
    <col min="5545" max="5545" width="6" customWidth="1"/>
    <col min="5546" max="5546" width="2.44140625" customWidth="1"/>
    <col min="5547" max="5547" width="4.88671875" customWidth="1"/>
    <col min="5548" max="5548" width="5.33203125" customWidth="1"/>
    <col min="5549" max="5549" width="6.88671875" customWidth="1"/>
    <col min="5550" max="5648" width="0" hidden="1" customWidth="1"/>
    <col min="5785" max="5785" width="4" customWidth="1"/>
    <col min="5786" max="5786" width="5.6640625" customWidth="1"/>
    <col min="5787" max="5787" width="23.109375" customWidth="1"/>
    <col min="5788" max="5788" width="0" hidden="1" customWidth="1"/>
    <col min="5789" max="5789" width="8.6640625" customWidth="1"/>
    <col min="5790" max="5790" width="4.33203125" customWidth="1"/>
    <col min="5791" max="5791" width="6.88671875" customWidth="1"/>
    <col min="5792" max="5792" width="4.33203125" customWidth="1"/>
    <col min="5793" max="5793" width="4.88671875" customWidth="1"/>
    <col min="5794" max="5794" width="3.33203125" customWidth="1"/>
    <col min="5795" max="5799" width="6.88671875" customWidth="1"/>
    <col min="5800" max="5800" width="5" customWidth="1"/>
    <col min="5801" max="5801" width="6" customWidth="1"/>
    <col min="5802" max="5802" width="2.44140625" customWidth="1"/>
    <col min="5803" max="5803" width="4.88671875" customWidth="1"/>
    <col min="5804" max="5804" width="5.33203125" customWidth="1"/>
    <col min="5805" max="5805" width="6.88671875" customWidth="1"/>
    <col min="5806" max="5904" width="0" hidden="1" customWidth="1"/>
    <col min="6041" max="6041" width="4" customWidth="1"/>
    <col min="6042" max="6042" width="5.6640625" customWidth="1"/>
    <col min="6043" max="6043" width="23.109375" customWidth="1"/>
    <col min="6044" max="6044" width="0" hidden="1" customWidth="1"/>
    <col min="6045" max="6045" width="8.6640625" customWidth="1"/>
    <col min="6046" max="6046" width="4.33203125" customWidth="1"/>
    <col min="6047" max="6047" width="6.88671875" customWidth="1"/>
    <col min="6048" max="6048" width="4.33203125" customWidth="1"/>
    <col min="6049" max="6049" width="4.88671875" customWidth="1"/>
    <col min="6050" max="6050" width="3.33203125" customWidth="1"/>
    <col min="6051" max="6055" width="6.88671875" customWidth="1"/>
    <col min="6056" max="6056" width="5" customWidth="1"/>
    <col min="6057" max="6057" width="6" customWidth="1"/>
    <col min="6058" max="6058" width="2.44140625" customWidth="1"/>
    <col min="6059" max="6059" width="4.88671875" customWidth="1"/>
    <col min="6060" max="6060" width="5.33203125" customWidth="1"/>
    <col min="6061" max="6061" width="6.88671875" customWidth="1"/>
    <col min="6062" max="6160" width="0" hidden="1" customWidth="1"/>
    <col min="6297" max="6297" width="4" customWidth="1"/>
    <col min="6298" max="6298" width="5.6640625" customWidth="1"/>
    <col min="6299" max="6299" width="23.109375" customWidth="1"/>
    <col min="6300" max="6300" width="0" hidden="1" customWidth="1"/>
    <col min="6301" max="6301" width="8.6640625" customWidth="1"/>
    <col min="6302" max="6302" width="4.33203125" customWidth="1"/>
    <col min="6303" max="6303" width="6.88671875" customWidth="1"/>
    <col min="6304" max="6304" width="4.33203125" customWidth="1"/>
    <col min="6305" max="6305" width="4.88671875" customWidth="1"/>
    <col min="6306" max="6306" width="3.33203125" customWidth="1"/>
    <col min="6307" max="6311" width="6.88671875" customWidth="1"/>
    <col min="6312" max="6312" width="5" customWidth="1"/>
    <col min="6313" max="6313" width="6" customWidth="1"/>
    <col min="6314" max="6314" width="2.44140625" customWidth="1"/>
    <col min="6315" max="6315" width="4.88671875" customWidth="1"/>
    <col min="6316" max="6316" width="5.33203125" customWidth="1"/>
    <col min="6317" max="6317" width="6.88671875" customWidth="1"/>
    <col min="6318" max="6416" width="0" hidden="1" customWidth="1"/>
    <col min="6553" max="6553" width="4" customWidth="1"/>
    <col min="6554" max="6554" width="5.6640625" customWidth="1"/>
    <col min="6555" max="6555" width="23.109375" customWidth="1"/>
    <col min="6556" max="6556" width="0" hidden="1" customWidth="1"/>
    <col min="6557" max="6557" width="8.6640625" customWidth="1"/>
    <col min="6558" max="6558" width="4.33203125" customWidth="1"/>
    <col min="6559" max="6559" width="6.88671875" customWidth="1"/>
    <col min="6560" max="6560" width="4.33203125" customWidth="1"/>
    <col min="6561" max="6561" width="4.88671875" customWidth="1"/>
    <col min="6562" max="6562" width="3.33203125" customWidth="1"/>
    <col min="6563" max="6567" width="6.88671875" customWidth="1"/>
    <col min="6568" max="6568" width="5" customWidth="1"/>
    <col min="6569" max="6569" width="6" customWidth="1"/>
    <col min="6570" max="6570" width="2.44140625" customWidth="1"/>
    <col min="6571" max="6571" width="4.88671875" customWidth="1"/>
    <col min="6572" max="6572" width="5.33203125" customWidth="1"/>
    <col min="6573" max="6573" width="6.88671875" customWidth="1"/>
    <col min="6574" max="6672" width="0" hidden="1" customWidth="1"/>
    <col min="6809" max="6809" width="4" customWidth="1"/>
    <col min="6810" max="6810" width="5.6640625" customWidth="1"/>
    <col min="6811" max="6811" width="23.109375" customWidth="1"/>
    <col min="6812" max="6812" width="0" hidden="1" customWidth="1"/>
    <col min="6813" max="6813" width="8.6640625" customWidth="1"/>
    <col min="6814" max="6814" width="4.33203125" customWidth="1"/>
    <col min="6815" max="6815" width="6.88671875" customWidth="1"/>
    <col min="6816" max="6816" width="4.33203125" customWidth="1"/>
    <col min="6817" max="6817" width="4.88671875" customWidth="1"/>
    <col min="6818" max="6818" width="3.33203125" customWidth="1"/>
    <col min="6819" max="6823" width="6.88671875" customWidth="1"/>
    <col min="6824" max="6824" width="5" customWidth="1"/>
    <col min="6825" max="6825" width="6" customWidth="1"/>
    <col min="6826" max="6826" width="2.44140625" customWidth="1"/>
    <col min="6827" max="6827" width="4.88671875" customWidth="1"/>
    <col min="6828" max="6828" width="5.33203125" customWidth="1"/>
    <col min="6829" max="6829" width="6.88671875" customWidth="1"/>
    <col min="6830" max="6928" width="0" hidden="1" customWidth="1"/>
    <col min="7065" max="7065" width="4" customWidth="1"/>
    <col min="7066" max="7066" width="5.6640625" customWidth="1"/>
    <col min="7067" max="7067" width="23.109375" customWidth="1"/>
    <col min="7068" max="7068" width="0" hidden="1" customWidth="1"/>
    <col min="7069" max="7069" width="8.6640625" customWidth="1"/>
    <col min="7070" max="7070" width="4.33203125" customWidth="1"/>
    <col min="7071" max="7071" width="6.88671875" customWidth="1"/>
    <col min="7072" max="7072" width="4.33203125" customWidth="1"/>
    <col min="7073" max="7073" width="4.88671875" customWidth="1"/>
    <col min="7074" max="7074" width="3.33203125" customWidth="1"/>
    <col min="7075" max="7079" width="6.88671875" customWidth="1"/>
    <col min="7080" max="7080" width="5" customWidth="1"/>
    <col min="7081" max="7081" width="6" customWidth="1"/>
    <col min="7082" max="7082" width="2.44140625" customWidth="1"/>
    <col min="7083" max="7083" width="4.88671875" customWidth="1"/>
    <col min="7084" max="7084" width="5.33203125" customWidth="1"/>
    <col min="7085" max="7085" width="6.88671875" customWidth="1"/>
    <col min="7086" max="7184" width="0" hidden="1" customWidth="1"/>
    <col min="7321" max="7321" width="4" customWidth="1"/>
    <col min="7322" max="7322" width="5.6640625" customWidth="1"/>
    <col min="7323" max="7323" width="23.109375" customWidth="1"/>
    <col min="7324" max="7324" width="0" hidden="1" customWidth="1"/>
    <col min="7325" max="7325" width="8.6640625" customWidth="1"/>
    <col min="7326" max="7326" width="4.33203125" customWidth="1"/>
    <col min="7327" max="7327" width="6.88671875" customWidth="1"/>
    <col min="7328" max="7328" width="4.33203125" customWidth="1"/>
    <col min="7329" max="7329" width="4.88671875" customWidth="1"/>
    <col min="7330" max="7330" width="3.33203125" customWidth="1"/>
    <col min="7331" max="7335" width="6.88671875" customWidth="1"/>
    <col min="7336" max="7336" width="5" customWidth="1"/>
    <col min="7337" max="7337" width="6" customWidth="1"/>
    <col min="7338" max="7338" width="2.44140625" customWidth="1"/>
    <col min="7339" max="7339" width="4.88671875" customWidth="1"/>
    <col min="7340" max="7340" width="5.33203125" customWidth="1"/>
    <col min="7341" max="7341" width="6.88671875" customWidth="1"/>
    <col min="7342" max="7440" width="0" hidden="1" customWidth="1"/>
    <col min="7577" max="7577" width="4" customWidth="1"/>
    <col min="7578" max="7578" width="5.6640625" customWidth="1"/>
    <col min="7579" max="7579" width="23.109375" customWidth="1"/>
    <col min="7580" max="7580" width="0" hidden="1" customWidth="1"/>
    <col min="7581" max="7581" width="8.6640625" customWidth="1"/>
    <col min="7582" max="7582" width="4.33203125" customWidth="1"/>
    <col min="7583" max="7583" width="6.88671875" customWidth="1"/>
    <col min="7584" max="7584" width="4.33203125" customWidth="1"/>
    <col min="7585" max="7585" width="4.88671875" customWidth="1"/>
    <col min="7586" max="7586" width="3.33203125" customWidth="1"/>
    <col min="7587" max="7591" width="6.88671875" customWidth="1"/>
    <col min="7592" max="7592" width="5" customWidth="1"/>
    <col min="7593" max="7593" width="6" customWidth="1"/>
    <col min="7594" max="7594" width="2.44140625" customWidth="1"/>
    <col min="7595" max="7595" width="4.88671875" customWidth="1"/>
    <col min="7596" max="7596" width="5.33203125" customWidth="1"/>
    <col min="7597" max="7597" width="6.88671875" customWidth="1"/>
    <col min="7598" max="7696" width="0" hidden="1" customWidth="1"/>
    <col min="7833" max="7833" width="4" customWidth="1"/>
    <col min="7834" max="7834" width="5.6640625" customWidth="1"/>
    <col min="7835" max="7835" width="23.109375" customWidth="1"/>
    <col min="7836" max="7836" width="0" hidden="1" customWidth="1"/>
    <col min="7837" max="7837" width="8.6640625" customWidth="1"/>
    <col min="7838" max="7838" width="4.33203125" customWidth="1"/>
    <col min="7839" max="7839" width="6.88671875" customWidth="1"/>
    <col min="7840" max="7840" width="4.33203125" customWidth="1"/>
    <col min="7841" max="7841" width="4.88671875" customWidth="1"/>
    <col min="7842" max="7842" width="3.33203125" customWidth="1"/>
    <col min="7843" max="7847" width="6.88671875" customWidth="1"/>
    <col min="7848" max="7848" width="5" customWidth="1"/>
    <col min="7849" max="7849" width="6" customWidth="1"/>
    <col min="7850" max="7850" width="2.44140625" customWidth="1"/>
    <col min="7851" max="7851" width="4.88671875" customWidth="1"/>
    <col min="7852" max="7852" width="5.33203125" customWidth="1"/>
    <col min="7853" max="7853" width="6.88671875" customWidth="1"/>
    <col min="7854" max="7952" width="0" hidden="1" customWidth="1"/>
    <col min="8089" max="8089" width="4" customWidth="1"/>
    <col min="8090" max="8090" width="5.6640625" customWidth="1"/>
    <col min="8091" max="8091" width="23.109375" customWidth="1"/>
    <col min="8092" max="8092" width="0" hidden="1" customWidth="1"/>
    <col min="8093" max="8093" width="8.6640625" customWidth="1"/>
    <col min="8094" max="8094" width="4.33203125" customWidth="1"/>
    <col min="8095" max="8095" width="6.88671875" customWidth="1"/>
    <col min="8096" max="8096" width="4.33203125" customWidth="1"/>
    <col min="8097" max="8097" width="4.88671875" customWidth="1"/>
    <col min="8098" max="8098" width="3.33203125" customWidth="1"/>
    <col min="8099" max="8103" width="6.88671875" customWidth="1"/>
    <col min="8104" max="8104" width="5" customWidth="1"/>
    <col min="8105" max="8105" width="6" customWidth="1"/>
    <col min="8106" max="8106" width="2.44140625" customWidth="1"/>
    <col min="8107" max="8107" width="4.88671875" customWidth="1"/>
    <col min="8108" max="8108" width="5.33203125" customWidth="1"/>
    <col min="8109" max="8109" width="6.88671875" customWidth="1"/>
    <col min="8110" max="8208" width="0" hidden="1" customWidth="1"/>
    <col min="8345" max="8345" width="4" customWidth="1"/>
    <col min="8346" max="8346" width="5.6640625" customWidth="1"/>
    <col min="8347" max="8347" width="23.109375" customWidth="1"/>
    <col min="8348" max="8348" width="0" hidden="1" customWidth="1"/>
    <col min="8349" max="8349" width="8.6640625" customWidth="1"/>
    <col min="8350" max="8350" width="4.33203125" customWidth="1"/>
    <col min="8351" max="8351" width="6.88671875" customWidth="1"/>
    <col min="8352" max="8352" width="4.33203125" customWidth="1"/>
    <col min="8353" max="8353" width="4.88671875" customWidth="1"/>
    <col min="8354" max="8354" width="3.33203125" customWidth="1"/>
    <col min="8355" max="8359" width="6.88671875" customWidth="1"/>
    <col min="8360" max="8360" width="5" customWidth="1"/>
    <col min="8361" max="8361" width="6" customWidth="1"/>
    <col min="8362" max="8362" width="2.44140625" customWidth="1"/>
    <col min="8363" max="8363" width="4.88671875" customWidth="1"/>
    <col min="8364" max="8364" width="5.33203125" customWidth="1"/>
    <col min="8365" max="8365" width="6.88671875" customWidth="1"/>
    <col min="8366" max="8464" width="0" hidden="1" customWidth="1"/>
    <col min="8601" max="8601" width="4" customWidth="1"/>
    <col min="8602" max="8602" width="5.6640625" customWidth="1"/>
    <col min="8603" max="8603" width="23.109375" customWidth="1"/>
    <col min="8604" max="8604" width="0" hidden="1" customWidth="1"/>
    <col min="8605" max="8605" width="8.6640625" customWidth="1"/>
    <col min="8606" max="8606" width="4.33203125" customWidth="1"/>
    <col min="8607" max="8607" width="6.88671875" customWidth="1"/>
    <col min="8608" max="8608" width="4.33203125" customWidth="1"/>
    <col min="8609" max="8609" width="4.88671875" customWidth="1"/>
    <col min="8610" max="8610" width="3.33203125" customWidth="1"/>
    <col min="8611" max="8615" width="6.88671875" customWidth="1"/>
    <col min="8616" max="8616" width="5" customWidth="1"/>
    <col min="8617" max="8617" width="6" customWidth="1"/>
    <col min="8618" max="8618" width="2.44140625" customWidth="1"/>
    <col min="8619" max="8619" width="4.88671875" customWidth="1"/>
    <col min="8620" max="8620" width="5.33203125" customWidth="1"/>
    <col min="8621" max="8621" width="6.88671875" customWidth="1"/>
    <col min="8622" max="8720" width="0" hidden="1" customWidth="1"/>
    <col min="8857" max="8857" width="4" customWidth="1"/>
    <col min="8858" max="8858" width="5.6640625" customWidth="1"/>
    <col min="8859" max="8859" width="23.109375" customWidth="1"/>
    <col min="8860" max="8860" width="0" hidden="1" customWidth="1"/>
    <col min="8861" max="8861" width="8.6640625" customWidth="1"/>
    <col min="8862" max="8862" width="4.33203125" customWidth="1"/>
    <col min="8863" max="8863" width="6.88671875" customWidth="1"/>
    <col min="8864" max="8864" width="4.33203125" customWidth="1"/>
    <col min="8865" max="8865" width="4.88671875" customWidth="1"/>
    <col min="8866" max="8866" width="3.33203125" customWidth="1"/>
    <col min="8867" max="8871" width="6.88671875" customWidth="1"/>
    <col min="8872" max="8872" width="5" customWidth="1"/>
    <col min="8873" max="8873" width="6" customWidth="1"/>
    <col min="8874" max="8874" width="2.44140625" customWidth="1"/>
    <col min="8875" max="8875" width="4.88671875" customWidth="1"/>
    <col min="8876" max="8876" width="5.33203125" customWidth="1"/>
    <col min="8877" max="8877" width="6.88671875" customWidth="1"/>
    <col min="8878" max="8976" width="0" hidden="1" customWidth="1"/>
    <col min="9113" max="9113" width="4" customWidth="1"/>
    <col min="9114" max="9114" width="5.6640625" customWidth="1"/>
    <col min="9115" max="9115" width="23.109375" customWidth="1"/>
    <col min="9116" max="9116" width="0" hidden="1" customWidth="1"/>
    <col min="9117" max="9117" width="8.6640625" customWidth="1"/>
    <col min="9118" max="9118" width="4.33203125" customWidth="1"/>
    <col min="9119" max="9119" width="6.88671875" customWidth="1"/>
    <col min="9120" max="9120" width="4.33203125" customWidth="1"/>
    <col min="9121" max="9121" width="4.88671875" customWidth="1"/>
    <col min="9122" max="9122" width="3.33203125" customWidth="1"/>
    <col min="9123" max="9127" width="6.88671875" customWidth="1"/>
    <col min="9128" max="9128" width="5" customWidth="1"/>
    <col min="9129" max="9129" width="6" customWidth="1"/>
    <col min="9130" max="9130" width="2.44140625" customWidth="1"/>
    <col min="9131" max="9131" width="4.88671875" customWidth="1"/>
    <col min="9132" max="9132" width="5.33203125" customWidth="1"/>
    <col min="9133" max="9133" width="6.88671875" customWidth="1"/>
    <col min="9134" max="9232" width="0" hidden="1" customWidth="1"/>
    <col min="9369" max="9369" width="4" customWidth="1"/>
    <col min="9370" max="9370" width="5.6640625" customWidth="1"/>
    <col min="9371" max="9371" width="23.109375" customWidth="1"/>
    <col min="9372" max="9372" width="0" hidden="1" customWidth="1"/>
    <col min="9373" max="9373" width="8.6640625" customWidth="1"/>
    <col min="9374" max="9374" width="4.33203125" customWidth="1"/>
    <col min="9375" max="9375" width="6.88671875" customWidth="1"/>
    <col min="9376" max="9376" width="4.33203125" customWidth="1"/>
    <col min="9377" max="9377" width="4.88671875" customWidth="1"/>
    <col min="9378" max="9378" width="3.33203125" customWidth="1"/>
    <col min="9379" max="9383" width="6.88671875" customWidth="1"/>
    <col min="9384" max="9384" width="5" customWidth="1"/>
    <col min="9385" max="9385" width="6" customWidth="1"/>
    <col min="9386" max="9386" width="2.44140625" customWidth="1"/>
    <col min="9387" max="9387" width="4.88671875" customWidth="1"/>
    <col min="9388" max="9388" width="5.33203125" customWidth="1"/>
    <col min="9389" max="9389" width="6.88671875" customWidth="1"/>
    <col min="9390" max="9488" width="0" hidden="1" customWidth="1"/>
    <col min="9625" max="9625" width="4" customWidth="1"/>
    <col min="9626" max="9626" width="5.6640625" customWidth="1"/>
    <col min="9627" max="9627" width="23.109375" customWidth="1"/>
    <col min="9628" max="9628" width="0" hidden="1" customWidth="1"/>
    <col min="9629" max="9629" width="8.6640625" customWidth="1"/>
    <col min="9630" max="9630" width="4.33203125" customWidth="1"/>
    <col min="9631" max="9631" width="6.88671875" customWidth="1"/>
    <col min="9632" max="9632" width="4.33203125" customWidth="1"/>
    <col min="9633" max="9633" width="4.88671875" customWidth="1"/>
    <col min="9634" max="9634" width="3.33203125" customWidth="1"/>
    <col min="9635" max="9639" width="6.88671875" customWidth="1"/>
    <col min="9640" max="9640" width="5" customWidth="1"/>
    <col min="9641" max="9641" width="6" customWidth="1"/>
    <col min="9642" max="9642" width="2.44140625" customWidth="1"/>
    <col min="9643" max="9643" width="4.88671875" customWidth="1"/>
    <col min="9644" max="9644" width="5.33203125" customWidth="1"/>
    <col min="9645" max="9645" width="6.88671875" customWidth="1"/>
    <col min="9646" max="9744" width="0" hidden="1" customWidth="1"/>
    <col min="9881" max="9881" width="4" customWidth="1"/>
    <col min="9882" max="9882" width="5.6640625" customWidth="1"/>
    <col min="9883" max="9883" width="23.109375" customWidth="1"/>
    <col min="9884" max="9884" width="0" hidden="1" customWidth="1"/>
    <col min="9885" max="9885" width="8.6640625" customWidth="1"/>
    <col min="9886" max="9886" width="4.33203125" customWidth="1"/>
    <col min="9887" max="9887" width="6.88671875" customWidth="1"/>
    <col min="9888" max="9888" width="4.33203125" customWidth="1"/>
    <col min="9889" max="9889" width="4.88671875" customWidth="1"/>
    <col min="9890" max="9890" width="3.33203125" customWidth="1"/>
    <col min="9891" max="9895" width="6.88671875" customWidth="1"/>
    <col min="9896" max="9896" width="5" customWidth="1"/>
    <col min="9897" max="9897" width="6" customWidth="1"/>
    <col min="9898" max="9898" width="2.44140625" customWidth="1"/>
    <col min="9899" max="9899" width="4.88671875" customWidth="1"/>
    <col min="9900" max="9900" width="5.33203125" customWidth="1"/>
    <col min="9901" max="9901" width="6.88671875" customWidth="1"/>
    <col min="9902" max="10000" width="0" hidden="1" customWidth="1"/>
    <col min="10137" max="10137" width="4" customWidth="1"/>
    <col min="10138" max="10138" width="5.6640625" customWidth="1"/>
    <col min="10139" max="10139" width="23.109375" customWidth="1"/>
    <col min="10140" max="10140" width="0" hidden="1" customWidth="1"/>
    <col min="10141" max="10141" width="8.6640625" customWidth="1"/>
    <col min="10142" max="10142" width="4.33203125" customWidth="1"/>
    <col min="10143" max="10143" width="6.88671875" customWidth="1"/>
    <col min="10144" max="10144" width="4.33203125" customWidth="1"/>
    <col min="10145" max="10145" width="4.88671875" customWidth="1"/>
    <col min="10146" max="10146" width="3.33203125" customWidth="1"/>
    <col min="10147" max="10151" width="6.88671875" customWidth="1"/>
    <col min="10152" max="10152" width="5" customWidth="1"/>
    <col min="10153" max="10153" width="6" customWidth="1"/>
    <col min="10154" max="10154" width="2.44140625" customWidth="1"/>
    <col min="10155" max="10155" width="4.88671875" customWidth="1"/>
    <col min="10156" max="10156" width="5.33203125" customWidth="1"/>
    <col min="10157" max="10157" width="6.88671875" customWidth="1"/>
    <col min="10158" max="10256" width="0" hidden="1" customWidth="1"/>
    <col min="10393" max="10393" width="4" customWidth="1"/>
    <col min="10394" max="10394" width="5.6640625" customWidth="1"/>
    <col min="10395" max="10395" width="23.109375" customWidth="1"/>
    <col min="10396" max="10396" width="0" hidden="1" customWidth="1"/>
    <col min="10397" max="10397" width="8.6640625" customWidth="1"/>
    <col min="10398" max="10398" width="4.33203125" customWidth="1"/>
    <col min="10399" max="10399" width="6.88671875" customWidth="1"/>
    <col min="10400" max="10400" width="4.33203125" customWidth="1"/>
    <col min="10401" max="10401" width="4.88671875" customWidth="1"/>
    <col min="10402" max="10402" width="3.33203125" customWidth="1"/>
    <col min="10403" max="10407" width="6.88671875" customWidth="1"/>
    <col min="10408" max="10408" width="5" customWidth="1"/>
    <col min="10409" max="10409" width="6" customWidth="1"/>
    <col min="10410" max="10410" width="2.44140625" customWidth="1"/>
    <col min="10411" max="10411" width="4.88671875" customWidth="1"/>
    <col min="10412" max="10412" width="5.33203125" customWidth="1"/>
    <col min="10413" max="10413" width="6.88671875" customWidth="1"/>
    <col min="10414" max="10512" width="0" hidden="1" customWidth="1"/>
    <col min="10649" max="10649" width="4" customWidth="1"/>
    <col min="10650" max="10650" width="5.6640625" customWidth="1"/>
    <col min="10651" max="10651" width="23.109375" customWidth="1"/>
    <col min="10652" max="10652" width="0" hidden="1" customWidth="1"/>
    <col min="10653" max="10653" width="8.6640625" customWidth="1"/>
    <col min="10654" max="10654" width="4.33203125" customWidth="1"/>
    <col min="10655" max="10655" width="6.88671875" customWidth="1"/>
    <col min="10656" max="10656" width="4.33203125" customWidth="1"/>
    <col min="10657" max="10657" width="4.88671875" customWidth="1"/>
    <col min="10658" max="10658" width="3.33203125" customWidth="1"/>
    <col min="10659" max="10663" width="6.88671875" customWidth="1"/>
    <col min="10664" max="10664" width="5" customWidth="1"/>
    <col min="10665" max="10665" width="6" customWidth="1"/>
    <col min="10666" max="10666" width="2.44140625" customWidth="1"/>
    <col min="10667" max="10667" width="4.88671875" customWidth="1"/>
    <col min="10668" max="10668" width="5.33203125" customWidth="1"/>
    <col min="10669" max="10669" width="6.88671875" customWidth="1"/>
    <col min="10670" max="10768" width="0" hidden="1" customWidth="1"/>
    <col min="10905" max="10905" width="4" customWidth="1"/>
    <col min="10906" max="10906" width="5.6640625" customWidth="1"/>
    <col min="10907" max="10907" width="23.109375" customWidth="1"/>
    <col min="10908" max="10908" width="0" hidden="1" customWidth="1"/>
    <col min="10909" max="10909" width="8.6640625" customWidth="1"/>
    <col min="10910" max="10910" width="4.33203125" customWidth="1"/>
    <col min="10911" max="10911" width="6.88671875" customWidth="1"/>
    <col min="10912" max="10912" width="4.33203125" customWidth="1"/>
    <col min="10913" max="10913" width="4.88671875" customWidth="1"/>
    <col min="10914" max="10914" width="3.33203125" customWidth="1"/>
    <col min="10915" max="10919" width="6.88671875" customWidth="1"/>
    <col min="10920" max="10920" width="5" customWidth="1"/>
    <col min="10921" max="10921" width="6" customWidth="1"/>
    <col min="10922" max="10922" width="2.44140625" customWidth="1"/>
    <col min="10923" max="10923" width="4.88671875" customWidth="1"/>
    <col min="10924" max="10924" width="5.33203125" customWidth="1"/>
    <col min="10925" max="10925" width="6.88671875" customWidth="1"/>
    <col min="10926" max="11024" width="0" hidden="1" customWidth="1"/>
    <col min="11161" max="11161" width="4" customWidth="1"/>
    <col min="11162" max="11162" width="5.6640625" customWidth="1"/>
    <col min="11163" max="11163" width="23.109375" customWidth="1"/>
    <col min="11164" max="11164" width="0" hidden="1" customWidth="1"/>
    <col min="11165" max="11165" width="8.6640625" customWidth="1"/>
    <col min="11166" max="11166" width="4.33203125" customWidth="1"/>
    <col min="11167" max="11167" width="6.88671875" customWidth="1"/>
    <col min="11168" max="11168" width="4.33203125" customWidth="1"/>
    <col min="11169" max="11169" width="4.88671875" customWidth="1"/>
    <col min="11170" max="11170" width="3.33203125" customWidth="1"/>
    <col min="11171" max="11175" width="6.88671875" customWidth="1"/>
    <col min="11176" max="11176" width="5" customWidth="1"/>
    <col min="11177" max="11177" width="6" customWidth="1"/>
    <col min="11178" max="11178" width="2.44140625" customWidth="1"/>
    <col min="11179" max="11179" width="4.88671875" customWidth="1"/>
    <col min="11180" max="11180" width="5.33203125" customWidth="1"/>
    <col min="11181" max="11181" width="6.88671875" customWidth="1"/>
    <col min="11182" max="11280" width="0" hidden="1" customWidth="1"/>
    <col min="11417" max="11417" width="4" customWidth="1"/>
    <col min="11418" max="11418" width="5.6640625" customWidth="1"/>
    <col min="11419" max="11419" width="23.109375" customWidth="1"/>
    <col min="11420" max="11420" width="0" hidden="1" customWidth="1"/>
    <col min="11421" max="11421" width="8.6640625" customWidth="1"/>
    <col min="11422" max="11422" width="4.33203125" customWidth="1"/>
    <col min="11423" max="11423" width="6.88671875" customWidth="1"/>
    <col min="11424" max="11424" width="4.33203125" customWidth="1"/>
    <col min="11425" max="11425" width="4.88671875" customWidth="1"/>
    <col min="11426" max="11426" width="3.33203125" customWidth="1"/>
    <col min="11427" max="11431" width="6.88671875" customWidth="1"/>
    <col min="11432" max="11432" width="5" customWidth="1"/>
    <col min="11433" max="11433" width="6" customWidth="1"/>
    <col min="11434" max="11434" width="2.44140625" customWidth="1"/>
    <col min="11435" max="11435" width="4.88671875" customWidth="1"/>
    <col min="11436" max="11436" width="5.33203125" customWidth="1"/>
    <col min="11437" max="11437" width="6.88671875" customWidth="1"/>
    <col min="11438" max="11536" width="0" hidden="1" customWidth="1"/>
    <col min="11673" max="11673" width="4" customWidth="1"/>
    <col min="11674" max="11674" width="5.6640625" customWidth="1"/>
    <col min="11675" max="11675" width="23.109375" customWidth="1"/>
    <col min="11676" max="11676" width="0" hidden="1" customWidth="1"/>
    <col min="11677" max="11677" width="8.6640625" customWidth="1"/>
    <col min="11678" max="11678" width="4.33203125" customWidth="1"/>
    <col min="11679" max="11679" width="6.88671875" customWidth="1"/>
    <col min="11680" max="11680" width="4.33203125" customWidth="1"/>
    <col min="11681" max="11681" width="4.88671875" customWidth="1"/>
    <col min="11682" max="11682" width="3.33203125" customWidth="1"/>
    <col min="11683" max="11687" width="6.88671875" customWidth="1"/>
    <col min="11688" max="11688" width="5" customWidth="1"/>
    <col min="11689" max="11689" width="6" customWidth="1"/>
    <col min="11690" max="11690" width="2.44140625" customWidth="1"/>
    <col min="11691" max="11691" width="4.88671875" customWidth="1"/>
    <col min="11692" max="11692" width="5.33203125" customWidth="1"/>
    <col min="11693" max="11693" width="6.88671875" customWidth="1"/>
    <col min="11694" max="11792" width="0" hidden="1" customWidth="1"/>
    <col min="11929" max="11929" width="4" customWidth="1"/>
    <col min="11930" max="11930" width="5.6640625" customWidth="1"/>
    <col min="11931" max="11931" width="23.109375" customWidth="1"/>
    <col min="11932" max="11932" width="0" hidden="1" customWidth="1"/>
    <col min="11933" max="11933" width="8.6640625" customWidth="1"/>
    <col min="11934" max="11934" width="4.33203125" customWidth="1"/>
    <col min="11935" max="11935" width="6.88671875" customWidth="1"/>
    <col min="11936" max="11936" width="4.33203125" customWidth="1"/>
    <col min="11937" max="11937" width="4.88671875" customWidth="1"/>
    <col min="11938" max="11938" width="3.33203125" customWidth="1"/>
    <col min="11939" max="11943" width="6.88671875" customWidth="1"/>
    <col min="11944" max="11944" width="5" customWidth="1"/>
    <col min="11945" max="11945" width="6" customWidth="1"/>
    <col min="11946" max="11946" width="2.44140625" customWidth="1"/>
    <col min="11947" max="11947" width="4.88671875" customWidth="1"/>
    <col min="11948" max="11948" width="5.33203125" customWidth="1"/>
    <col min="11949" max="11949" width="6.88671875" customWidth="1"/>
    <col min="11950" max="12048" width="0" hidden="1" customWidth="1"/>
    <col min="12185" max="12185" width="4" customWidth="1"/>
    <col min="12186" max="12186" width="5.6640625" customWidth="1"/>
    <col min="12187" max="12187" width="23.109375" customWidth="1"/>
    <col min="12188" max="12188" width="0" hidden="1" customWidth="1"/>
    <col min="12189" max="12189" width="8.6640625" customWidth="1"/>
    <col min="12190" max="12190" width="4.33203125" customWidth="1"/>
    <col min="12191" max="12191" width="6.88671875" customWidth="1"/>
    <col min="12192" max="12192" width="4.33203125" customWidth="1"/>
    <col min="12193" max="12193" width="4.88671875" customWidth="1"/>
    <col min="12194" max="12194" width="3.33203125" customWidth="1"/>
    <col min="12195" max="12199" width="6.88671875" customWidth="1"/>
    <col min="12200" max="12200" width="5" customWidth="1"/>
    <col min="12201" max="12201" width="6" customWidth="1"/>
    <col min="12202" max="12202" width="2.44140625" customWidth="1"/>
    <col min="12203" max="12203" width="4.88671875" customWidth="1"/>
    <col min="12204" max="12204" width="5.33203125" customWidth="1"/>
    <col min="12205" max="12205" width="6.88671875" customWidth="1"/>
    <col min="12206" max="12304" width="0" hidden="1" customWidth="1"/>
    <col min="12441" max="12441" width="4" customWidth="1"/>
    <col min="12442" max="12442" width="5.6640625" customWidth="1"/>
    <col min="12443" max="12443" width="23.109375" customWidth="1"/>
    <col min="12444" max="12444" width="0" hidden="1" customWidth="1"/>
    <col min="12445" max="12445" width="8.6640625" customWidth="1"/>
    <col min="12446" max="12446" width="4.33203125" customWidth="1"/>
    <col min="12447" max="12447" width="6.88671875" customWidth="1"/>
    <col min="12448" max="12448" width="4.33203125" customWidth="1"/>
    <col min="12449" max="12449" width="4.88671875" customWidth="1"/>
    <col min="12450" max="12450" width="3.33203125" customWidth="1"/>
    <col min="12451" max="12455" width="6.88671875" customWidth="1"/>
    <col min="12456" max="12456" width="5" customWidth="1"/>
    <col min="12457" max="12457" width="6" customWidth="1"/>
    <col min="12458" max="12458" width="2.44140625" customWidth="1"/>
    <col min="12459" max="12459" width="4.88671875" customWidth="1"/>
    <col min="12460" max="12460" width="5.33203125" customWidth="1"/>
    <col min="12461" max="12461" width="6.88671875" customWidth="1"/>
    <col min="12462" max="12560" width="0" hidden="1" customWidth="1"/>
    <col min="12697" max="12697" width="4" customWidth="1"/>
    <col min="12698" max="12698" width="5.6640625" customWidth="1"/>
    <col min="12699" max="12699" width="23.109375" customWidth="1"/>
    <col min="12700" max="12700" width="0" hidden="1" customWidth="1"/>
    <col min="12701" max="12701" width="8.6640625" customWidth="1"/>
    <col min="12702" max="12702" width="4.33203125" customWidth="1"/>
    <col min="12703" max="12703" width="6.88671875" customWidth="1"/>
    <col min="12704" max="12704" width="4.33203125" customWidth="1"/>
    <col min="12705" max="12705" width="4.88671875" customWidth="1"/>
    <col min="12706" max="12706" width="3.33203125" customWidth="1"/>
    <col min="12707" max="12711" width="6.88671875" customWidth="1"/>
    <col min="12712" max="12712" width="5" customWidth="1"/>
    <col min="12713" max="12713" width="6" customWidth="1"/>
    <col min="12714" max="12714" width="2.44140625" customWidth="1"/>
    <col min="12715" max="12715" width="4.88671875" customWidth="1"/>
    <col min="12716" max="12716" width="5.33203125" customWidth="1"/>
    <col min="12717" max="12717" width="6.88671875" customWidth="1"/>
    <col min="12718" max="12816" width="0" hidden="1" customWidth="1"/>
    <col min="12953" max="12953" width="4" customWidth="1"/>
    <col min="12954" max="12954" width="5.6640625" customWidth="1"/>
    <col min="12955" max="12955" width="23.109375" customWidth="1"/>
    <col min="12956" max="12956" width="0" hidden="1" customWidth="1"/>
    <col min="12957" max="12957" width="8.6640625" customWidth="1"/>
    <col min="12958" max="12958" width="4.33203125" customWidth="1"/>
    <col min="12959" max="12959" width="6.88671875" customWidth="1"/>
    <col min="12960" max="12960" width="4.33203125" customWidth="1"/>
    <col min="12961" max="12961" width="4.88671875" customWidth="1"/>
    <col min="12962" max="12962" width="3.33203125" customWidth="1"/>
    <col min="12963" max="12967" width="6.88671875" customWidth="1"/>
    <col min="12968" max="12968" width="5" customWidth="1"/>
    <col min="12969" max="12969" width="6" customWidth="1"/>
    <col min="12970" max="12970" width="2.44140625" customWidth="1"/>
    <col min="12971" max="12971" width="4.88671875" customWidth="1"/>
    <col min="12972" max="12972" width="5.33203125" customWidth="1"/>
    <col min="12973" max="12973" width="6.88671875" customWidth="1"/>
    <col min="12974" max="13072" width="0" hidden="1" customWidth="1"/>
    <col min="13209" max="13209" width="4" customWidth="1"/>
    <col min="13210" max="13210" width="5.6640625" customWidth="1"/>
    <col min="13211" max="13211" width="23.109375" customWidth="1"/>
    <col min="13212" max="13212" width="0" hidden="1" customWidth="1"/>
    <col min="13213" max="13213" width="8.6640625" customWidth="1"/>
    <col min="13214" max="13214" width="4.33203125" customWidth="1"/>
    <col min="13215" max="13215" width="6.88671875" customWidth="1"/>
    <col min="13216" max="13216" width="4.33203125" customWidth="1"/>
    <col min="13217" max="13217" width="4.88671875" customWidth="1"/>
    <col min="13218" max="13218" width="3.33203125" customWidth="1"/>
    <col min="13219" max="13223" width="6.88671875" customWidth="1"/>
    <col min="13224" max="13224" width="5" customWidth="1"/>
    <col min="13225" max="13225" width="6" customWidth="1"/>
    <col min="13226" max="13226" width="2.44140625" customWidth="1"/>
    <col min="13227" max="13227" width="4.88671875" customWidth="1"/>
    <col min="13228" max="13228" width="5.33203125" customWidth="1"/>
    <col min="13229" max="13229" width="6.88671875" customWidth="1"/>
    <col min="13230" max="13328" width="0" hidden="1" customWidth="1"/>
    <col min="13465" max="13465" width="4" customWidth="1"/>
    <col min="13466" max="13466" width="5.6640625" customWidth="1"/>
    <col min="13467" max="13467" width="23.109375" customWidth="1"/>
    <col min="13468" max="13468" width="0" hidden="1" customWidth="1"/>
    <col min="13469" max="13469" width="8.6640625" customWidth="1"/>
    <col min="13470" max="13470" width="4.33203125" customWidth="1"/>
    <col min="13471" max="13471" width="6.88671875" customWidth="1"/>
    <col min="13472" max="13472" width="4.33203125" customWidth="1"/>
    <col min="13473" max="13473" width="4.88671875" customWidth="1"/>
    <col min="13474" max="13474" width="3.33203125" customWidth="1"/>
    <col min="13475" max="13479" width="6.88671875" customWidth="1"/>
    <col min="13480" max="13480" width="5" customWidth="1"/>
    <col min="13481" max="13481" width="6" customWidth="1"/>
    <col min="13482" max="13482" width="2.44140625" customWidth="1"/>
    <col min="13483" max="13483" width="4.88671875" customWidth="1"/>
    <col min="13484" max="13484" width="5.33203125" customWidth="1"/>
    <col min="13485" max="13485" width="6.88671875" customWidth="1"/>
    <col min="13486" max="13584" width="0" hidden="1" customWidth="1"/>
    <col min="13721" max="13721" width="4" customWidth="1"/>
    <col min="13722" max="13722" width="5.6640625" customWidth="1"/>
    <col min="13723" max="13723" width="23.109375" customWidth="1"/>
    <col min="13724" max="13724" width="0" hidden="1" customWidth="1"/>
    <col min="13725" max="13725" width="8.6640625" customWidth="1"/>
    <col min="13726" max="13726" width="4.33203125" customWidth="1"/>
    <col min="13727" max="13727" width="6.88671875" customWidth="1"/>
    <col min="13728" max="13728" width="4.33203125" customWidth="1"/>
    <col min="13729" max="13729" width="4.88671875" customWidth="1"/>
    <col min="13730" max="13730" width="3.33203125" customWidth="1"/>
    <col min="13731" max="13735" width="6.88671875" customWidth="1"/>
    <col min="13736" max="13736" width="5" customWidth="1"/>
    <col min="13737" max="13737" width="6" customWidth="1"/>
    <col min="13738" max="13738" width="2.44140625" customWidth="1"/>
    <col min="13739" max="13739" width="4.88671875" customWidth="1"/>
    <col min="13740" max="13740" width="5.33203125" customWidth="1"/>
    <col min="13741" max="13741" width="6.88671875" customWidth="1"/>
    <col min="13742" max="13840" width="0" hidden="1" customWidth="1"/>
    <col min="13977" max="13977" width="4" customWidth="1"/>
    <col min="13978" max="13978" width="5.6640625" customWidth="1"/>
    <col min="13979" max="13979" width="23.109375" customWidth="1"/>
    <col min="13980" max="13980" width="0" hidden="1" customWidth="1"/>
    <col min="13981" max="13981" width="8.6640625" customWidth="1"/>
    <col min="13982" max="13982" width="4.33203125" customWidth="1"/>
    <col min="13983" max="13983" width="6.88671875" customWidth="1"/>
    <col min="13984" max="13984" width="4.33203125" customWidth="1"/>
    <col min="13985" max="13985" width="4.88671875" customWidth="1"/>
    <col min="13986" max="13986" width="3.33203125" customWidth="1"/>
    <col min="13987" max="13991" width="6.88671875" customWidth="1"/>
    <col min="13992" max="13992" width="5" customWidth="1"/>
    <col min="13993" max="13993" width="6" customWidth="1"/>
    <col min="13994" max="13994" width="2.44140625" customWidth="1"/>
    <col min="13995" max="13995" width="4.88671875" customWidth="1"/>
    <col min="13996" max="13996" width="5.33203125" customWidth="1"/>
    <col min="13997" max="13997" width="6.88671875" customWidth="1"/>
    <col min="13998" max="14096" width="0" hidden="1" customWidth="1"/>
    <col min="14233" max="14233" width="4" customWidth="1"/>
    <col min="14234" max="14234" width="5.6640625" customWidth="1"/>
    <col min="14235" max="14235" width="23.109375" customWidth="1"/>
    <col min="14236" max="14236" width="0" hidden="1" customWidth="1"/>
    <col min="14237" max="14237" width="8.6640625" customWidth="1"/>
    <col min="14238" max="14238" width="4.33203125" customWidth="1"/>
    <col min="14239" max="14239" width="6.88671875" customWidth="1"/>
    <col min="14240" max="14240" width="4.33203125" customWidth="1"/>
    <col min="14241" max="14241" width="4.88671875" customWidth="1"/>
    <col min="14242" max="14242" width="3.33203125" customWidth="1"/>
    <col min="14243" max="14247" width="6.88671875" customWidth="1"/>
    <col min="14248" max="14248" width="5" customWidth="1"/>
    <col min="14249" max="14249" width="6" customWidth="1"/>
    <col min="14250" max="14250" width="2.44140625" customWidth="1"/>
    <col min="14251" max="14251" width="4.88671875" customWidth="1"/>
    <col min="14252" max="14252" width="5.33203125" customWidth="1"/>
    <col min="14253" max="14253" width="6.88671875" customWidth="1"/>
    <col min="14254" max="14352" width="0" hidden="1" customWidth="1"/>
    <col min="14489" max="14489" width="4" customWidth="1"/>
    <col min="14490" max="14490" width="5.6640625" customWidth="1"/>
    <col min="14491" max="14491" width="23.109375" customWidth="1"/>
    <col min="14492" max="14492" width="0" hidden="1" customWidth="1"/>
    <col min="14493" max="14493" width="8.6640625" customWidth="1"/>
    <col min="14494" max="14494" width="4.33203125" customWidth="1"/>
    <col min="14495" max="14495" width="6.88671875" customWidth="1"/>
    <col min="14496" max="14496" width="4.33203125" customWidth="1"/>
    <col min="14497" max="14497" width="4.88671875" customWidth="1"/>
    <col min="14498" max="14498" width="3.33203125" customWidth="1"/>
    <col min="14499" max="14503" width="6.88671875" customWidth="1"/>
    <col min="14504" max="14504" width="5" customWidth="1"/>
    <col min="14505" max="14505" width="6" customWidth="1"/>
    <col min="14506" max="14506" width="2.44140625" customWidth="1"/>
    <col min="14507" max="14507" width="4.88671875" customWidth="1"/>
    <col min="14508" max="14508" width="5.33203125" customWidth="1"/>
    <col min="14509" max="14509" width="6.88671875" customWidth="1"/>
    <col min="14510" max="14608" width="0" hidden="1" customWidth="1"/>
    <col min="14745" max="14745" width="4" customWidth="1"/>
    <col min="14746" max="14746" width="5.6640625" customWidth="1"/>
    <col min="14747" max="14747" width="23.109375" customWidth="1"/>
    <col min="14748" max="14748" width="0" hidden="1" customWidth="1"/>
    <col min="14749" max="14749" width="8.6640625" customWidth="1"/>
    <col min="14750" max="14750" width="4.33203125" customWidth="1"/>
    <col min="14751" max="14751" width="6.88671875" customWidth="1"/>
    <col min="14752" max="14752" width="4.33203125" customWidth="1"/>
    <col min="14753" max="14753" width="4.88671875" customWidth="1"/>
    <col min="14754" max="14754" width="3.33203125" customWidth="1"/>
    <col min="14755" max="14759" width="6.88671875" customWidth="1"/>
    <col min="14760" max="14760" width="5" customWidth="1"/>
    <col min="14761" max="14761" width="6" customWidth="1"/>
    <col min="14762" max="14762" width="2.44140625" customWidth="1"/>
    <col min="14763" max="14763" width="4.88671875" customWidth="1"/>
    <col min="14764" max="14764" width="5.33203125" customWidth="1"/>
    <col min="14765" max="14765" width="6.88671875" customWidth="1"/>
    <col min="14766" max="14864" width="0" hidden="1" customWidth="1"/>
    <col min="15001" max="15001" width="4" customWidth="1"/>
    <col min="15002" max="15002" width="5.6640625" customWidth="1"/>
    <col min="15003" max="15003" width="23.109375" customWidth="1"/>
    <col min="15004" max="15004" width="0" hidden="1" customWidth="1"/>
    <col min="15005" max="15005" width="8.6640625" customWidth="1"/>
    <col min="15006" max="15006" width="4.33203125" customWidth="1"/>
    <col min="15007" max="15007" width="6.88671875" customWidth="1"/>
    <col min="15008" max="15008" width="4.33203125" customWidth="1"/>
    <col min="15009" max="15009" width="4.88671875" customWidth="1"/>
    <col min="15010" max="15010" width="3.33203125" customWidth="1"/>
    <col min="15011" max="15015" width="6.88671875" customWidth="1"/>
    <col min="15016" max="15016" width="5" customWidth="1"/>
    <col min="15017" max="15017" width="6" customWidth="1"/>
    <col min="15018" max="15018" width="2.44140625" customWidth="1"/>
    <col min="15019" max="15019" width="4.88671875" customWidth="1"/>
    <col min="15020" max="15020" width="5.33203125" customWidth="1"/>
    <col min="15021" max="15021" width="6.88671875" customWidth="1"/>
    <col min="15022" max="15120" width="0" hidden="1" customWidth="1"/>
    <col min="15257" max="15257" width="4" customWidth="1"/>
    <col min="15258" max="15258" width="5.6640625" customWidth="1"/>
    <col min="15259" max="15259" width="23.109375" customWidth="1"/>
    <col min="15260" max="15260" width="0" hidden="1" customWidth="1"/>
    <col min="15261" max="15261" width="8.6640625" customWidth="1"/>
    <col min="15262" max="15262" width="4.33203125" customWidth="1"/>
    <col min="15263" max="15263" width="6.88671875" customWidth="1"/>
    <col min="15264" max="15264" width="4.33203125" customWidth="1"/>
    <col min="15265" max="15265" width="4.88671875" customWidth="1"/>
    <col min="15266" max="15266" width="3.33203125" customWidth="1"/>
    <col min="15267" max="15271" width="6.88671875" customWidth="1"/>
    <col min="15272" max="15272" width="5" customWidth="1"/>
    <col min="15273" max="15273" width="6" customWidth="1"/>
    <col min="15274" max="15274" width="2.44140625" customWidth="1"/>
    <col min="15275" max="15275" width="4.88671875" customWidth="1"/>
    <col min="15276" max="15276" width="5.33203125" customWidth="1"/>
    <col min="15277" max="15277" width="6.88671875" customWidth="1"/>
    <col min="15278" max="15376" width="0" hidden="1" customWidth="1"/>
    <col min="15513" max="15513" width="4" customWidth="1"/>
    <col min="15514" max="15514" width="5.6640625" customWidth="1"/>
    <col min="15515" max="15515" width="23.109375" customWidth="1"/>
    <col min="15516" max="15516" width="0" hidden="1" customWidth="1"/>
    <col min="15517" max="15517" width="8.6640625" customWidth="1"/>
    <col min="15518" max="15518" width="4.33203125" customWidth="1"/>
    <col min="15519" max="15519" width="6.88671875" customWidth="1"/>
    <col min="15520" max="15520" width="4.33203125" customWidth="1"/>
    <col min="15521" max="15521" width="4.88671875" customWidth="1"/>
    <col min="15522" max="15522" width="3.33203125" customWidth="1"/>
    <col min="15523" max="15527" width="6.88671875" customWidth="1"/>
    <col min="15528" max="15528" width="5" customWidth="1"/>
    <col min="15529" max="15529" width="6" customWidth="1"/>
    <col min="15530" max="15530" width="2.44140625" customWidth="1"/>
    <col min="15531" max="15531" width="4.88671875" customWidth="1"/>
    <col min="15532" max="15532" width="5.33203125" customWidth="1"/>
    <col min="15533" max="15533" width="6.88671875" customWidth="1"/>
    <col min="15534" max="15632" width="0" hidden="1" customWidth="1"/>
    <col min="15769" max="15769" width="4" customWidth="1"/>
    <col min="15770" max="15770" width="5.6640625" customWidth="1"/>
    <col min="15771" max="15771" width="23.109375" customWidth="1"/>
    <col min="15772" max="15772" width="0" hidden="1" customWidth="1"/>
    <col min="15773" max="15773" width="8.6640625" customWidth="1"/>
    <col min="15774" max="15774" width="4.33203125" customWidth="1"/>
    <col min="15775" max="15775" width="6.88671875" customWidth="1"/>
    <col min="15776" max="15776" width="4.33203125" customWidth="1"/>
    <col min="15777" max="15777" width="4.88671875" customWidth="1"/>
    <col min="15778" max="15778" width="3.33203125" customWidth="1"/>
    <col min="15779" max="15783" width="6.88671875" customWidth="1"/>
    <col min="15784" max="15784" width="5" customWidth="1"/>
    <col min="15785" max="15785" width="6" customWidth="1"/>
    <col min="15786" max="15786" width="2.44140625" customWidth="1"/>
    <col min="15787" max="15787" width="4.88671875" customWidth="1"/>
    <col min="15788" max="15788" width="5.33203125" customWidth="1"/>
    <col min="15789" max="15789" width="6.88671875" customWidth="1"/>
    <col min="15790" max="15888" width="0" hidden="1" customWidth="1"/>
    <col min="16025" max="16025" width="4" customWidth="1"/>
    <col min="16026" max="16026" width="5.6640625" customWidth="1"/>
    <col min="16027" max="16027" width="23.109375" customWidth="1"/>
    <col min="16028" max="16028" width="0" hidden="1" customWidth="1"/>
    <col min="16029" max="16029" width="8.6640625" customWidth="1"/>
    <col min="16030" max="16030" width="4.33203125" customWidth="1"/>
    <col min="16031" max="16031" width="6.88671875" customWidth="1"/>
    <col min="16032" max="16032" width="4.33203125" customWidth="1"/>
    <col min="16033" max="16033" width="4.88671875" customWidth="1"/>
    <col min="16034" max="16034" width="3.33203125" customWidth="1"/>
    <col min="16035" max="16039" width="6.88671875" customWidth="1"/>
    <col min="16040" max="16040" width="5" customWidth="1"/>
    <col min="16041" max="16041" width="6" customWidth="1"/>
    <col min="16042" max="16042" width="2.44140625" customWidth="1"/>
    <col min="16043" max="16043" width="4.88671875" customWidth="1"/>
    <col min="16044" max="16044" width="5.33203125" customWidth="1"/>
    <col min="16045" max="16045" width="6.88671875" customWidth="1"/>
    <col min="16046" max="16144" width="0" hidden="1" customWidth="1"/>
  </cols>
  <sheetData>
    <row r="1" spans="1:17" s="96" customFormat="1" ht="13.8" x14ac:dyDescent="0.3">
      <c r="A1" s="91"/>
      <c r="B1" s="92"/>
      <c r="C1" s="92"/>
      <c r="D1" s="92"/>
      <c r="E1" s="93"/>
      <c r="F1" s="94"/>
      <c r="G1" s="94"/>
      <c r="H1" s="92"/>
      <c r="I1" s="95"/>
      <c r="J1" s="92"/>
      <c r="K1" s="94"/>
      <c r="L1" s="92"/>
      <c r="M1" s="92"/>
    </row>
    <row r="2" spans="1:17" s="96" customFormat="1" ht="13.35" customHeight="1" x14ac:dyDescent="0.3">
      <c r="A2" s="97"/>
      <c r="B2" s="97"/>
      <c r="C2" s="98"/>
      <c r="D2" s="98"/>
      <c r="E2" s="185" t="s">
        <v>0</v>
      </c>
      <c r="F2" s="186"/>
      <c r="G2" s="186"/>
      <c r="H2" s="187" t="s">
        <v>55</v>
      </c>
      <c r="I2" s="187"/>
      <c r="J2" s="187"/>
      <c r="K2" s="187"/>
      <c r="L2" s="187"/>
      <c r="M2" s="187"/>
    </row>
    <row r="3" spans="1:17" s="96" customFormat="1" ht="13.35" customHeight="1" x14ac:dyDescent="0.3">
      <c r="A3" s="97"/>
      <c r="B3" s="97"/>
      <c r="C3" s="98"/>
      <c r="D3" s="98"/>
      <c r="E3" s="185" t="s">
        <v>1</v>
      </c>
      <c r="F3" s="186"/>
      <c r="G3" s="186"/>
      <c r="H3" s="187"/>
      <c r="I3" s="187"/>
      <c r="J3" s="187"/>
      <c r="K3" s="187"/>
      <c r="L3" s="187"/>
      <c r="M3" s="187"/>
    </row>
    <row r="4" spans="1:17" s="96" customFormat="1" ht="83.4" customHeight="1" x14ac:dyDescent="0.3">
      <c r="A4" s="97"/>
      <c r="B4" s="97"/>
      <c r="C4" s="98"/>
      <c r="D4" s="98"/>
      <c r="E4" s="99"/>
      <c r="F4" s="100"/>
      <c r="G4" s="101"/>
      <c r="H4" s="187"/>
      <c r="I4" s="187"/>
      <c r="J4" s="187"/>
      <c r="K4" s="187"/>
      <c r="L4" s="187"/>
      <c r="M4" s="187"/>
    </row>
    <row r="5" spans="1:17" s="96" customFormat="1" ht="13.35" customHeight="1" x14ac:dyDescent="0.3">
      <c r="A5" s="98"/>
      <c r="B5" s="98"/>
      <c r="C5" s="98"/>
      <c r="D5" s="98"/>
      <c r="E5" s="185" t="s">
        <v>2</v>
      </c>
      <c r="F5" s="186"/>
      <c r="G5" s="186"/>
      <c r="H5" s="188">
        <v>46053</v>
      </c>
      <c r="I5" s="189"/>
      <c r="J5" s="189"/>
      <c r="K5" s="189"/>
      <c r="L5" s="189"/>
      <c r="M5" s="189"/>
    </row>
    <row r="6" spans="1:17" s="96" customFormat="1" ht="13.35" customHeight="1" x14ac:dyDescent="0.3">
      <c r="A6" s="98"/>
      <c r="B6" s="98"/>
      <c r="C6" s="98"/>
      <c r="D6" s="98"/>
      <c r="E6" s="185" t="s">
        <v>3</v>
      </c>
      <c r="F6" s="186"/>
      <c r="G6" s="186"/>
      <c r="H6" s="189"/>
      <c r="I6" s="189"/>
      <c r="J6" s="189"/>
      <c r="K6" s="189"/>
      <c r="L6" s="189"/>
      <c r="M6" s="189"/>
    </row>
    <row r="7" spans="1:17" s="96" customFormat="1" ht="13.8" x14ac:dyDescent="0.3">
      <c r="A7" s="98"/>
      <c r="B7" s="98"/>
      <c r="C7" s="98"/>
      <c r="D7" s="98"/>
      <c r="E7" s="99"/>
      <c r="F7" s="100"/>
      <c r="G7" s="101"/>
      <c r="H7" s="102"/>
      <c r="I7" s="103"/>
      <c r="J7" s="104"/>
      <c r="K7" s="102"/>
      <c r="L7" s="105"/>
      <c r="M7" s="105"/>
    </row>
    <row r="8" spans="1:17" s="96" customFormat="1" ht="13.35" customHeight="1" x14ac:dyDescent="0.3">
      <c r="A8" s="98"/>
      <c r="B8" s="98"/>
      <c r="C8" s="98"/>
      <c r="D8" s="98"/>
      <c r="E8" s="185" t="s">
        <v>4</v>
      </c>
      <c r="F8" s="186"/>
      <c r="G8" s="186"/>
      <c r="H8" s="184" t="s">
        <v>56</v>
      </c>
      <c r="I8" s="184"/>
      <c r="J8" s="184"/>
      <c r="K8" s="184"/>
      <c r="L8" s="184"/>
      <c r="M8" s="184"/>
    </row>
    <row r="9" spans="1:17" s="96" customFormat="1" ht="13.8" x14ac:dyDescent="0.3">
      <c r="A9" s="106"/>
      <c r="B9" s="106"/>
      <c r="C9" s="98"/>
      <c r="D9" s="98"/>
      <c r="E9" s="185" t="s">
        <v>5</v>
      </c>
      <c r="F9" s="186"/>
      <c r="G9" s="186"/>
      <c r="H9" s="184"/>
      <c r="I9" s="184"/>
      <c r="J9" s="184"/>
      <c r="K9" s="184"/>
      <c r="L9" s="184"/>
      <c r="M9" s="184"/>
    </row>
    <row r="10" spans="1:17" s="96" customFormat="1" ht="13.8" x14ac:dyDescent="0.3">
      <c r="A10" s="98"/>
      <c r="B10" s="98"/>
      <c r="C10" s="98"/>
      <c r="D10" s="98"/>
      <c r="E10" s="185"/>
      <c r="F10" s="186"/>
      <c r="G10" s="186"/>
      <c r="H10" s="107"/>
      <c r="I10" s="105"/>
      <c r="J10" s="108"/>
      <c r="K10" s="105"/>
      <c r="L10" s="105"/>
      <c r="M10" s="105"/>
    </row>
    <row r="11" spans="1:17" s="96" customFormat="1" ht="13.8" x14ac:dyDescent="0.3">
      <c r="A11" s="98"/>
      <c r="B11" s="98"/>
      <c r="C11" s="186"/>
      <c r="D11" s="186"/>
      <c r="E11" s="186"/>
      <c r="F11" s="186"/>
      <c r="G11" s="186"/>
      <c r="H11" s="109"/>
      <c r="I11" s="110"/>
      <c r="J11" s="110"/>
      <c r="K11" s="110"/>
      <c r="L11" s="110"/>
      <c r="M11" s="110"/>
    </row>
    <row r="12" spans="1:17" ht="15" customHeight="1" x14ac:dyDescent="0.3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8.75" customHeight="1" x14ac:dyDescent="0.3">
      <c r="A13" s="22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5" thickBot="1" x14ac:dyDescent="0.35">
      <c r="A14" s="23"/>
      <c r="B14" s="23"/>
      <c r="C14" s="24"/>
      <c r="D14" s="24"/>
      <c r="E14" s="24"/>
      <c r="F14" s="24"/>
      <c r="G14" s="24"/>
      <c r="H14" s="25"/>
      <c r="I14" s="25"/>
      <c r="J14" s="25"/>
      <c r="K14" s="24"/>
      <c r="L14" s="24"/>
      <c r="M14" s="24"/>
      <c r="N14" s="24"/>
      <c r="O14" s="24"/>
      <c r="P14" s="25"/>
      <c r="Q14" s="25"/>
    </row>
    <row r="15" spans="1:17" ht="25.5" customHeight="1" x14ac:dyDescent="0.3">
      <c r="A15" s="190" t="s">
        <v>6</v>
      </c>
      <c r="B15" s="190" t="s">
        <v>7</v>
      </c>
      <c r="C15" s="192" t="s">
        <v>8</v>
      </c>
      <c r="D15" s="190" t="s">
        <v>9</v>
      </c>
      <c r="E15" s="190" t="s">
        <v>10</v>
      </c>
      <c r="F15" s="26"/>
      <c r="G15" s="26"/>
      <c r="H15" s="27"/>
      <c r="I15" s="27"/>
      <c r="J15" s="27"/>
      <c r="K15" s="26"/>
      <c r="L15" s="26"/>
      <c r="M15" s="26"/>
      <c r="N15" s="26"/>
      <c r="O15" s="26"/>
      <c r="P15" s="27"/>
      <c r="Q15" s="27"/>
    </row>
    <row r="16" spans="1:17" ht="15" thickBot="1" x14ac:dyDescent="0.35">
      <c r="A16" s="191"/>
      <c r="B16" s="191"/>
      <c r="C16" s="193"/>
      <c r="D16" s="191"/>
      <c r="E16" s="191"/>
      <c r="F16" s="26"/>
      <c r="G16" s="26"/>
      <c r="H16" s="27"/>
      <c r="I16" s="27"/>
      <c r="J16" s="27"/>
      <c r="K16" s="26"/>
      <c r="L16" s="26"/>
      <c r="M16" s="26"/>
      <c r="N16" s="26"/>
      <c r="O16" s="26"/>
      <c r="P16" s="27"/>
      <c r="Q16" s="27"/>
    </row>
    <row r="17" spans="1:17" ht="19.2" customHeight="1" x14ac:dyDescent="0.3">
      <c r="A17" s="28">
        <v>1</v>
      </c>
      <c r="B17" s="29"/>
      <c r="C17" s="89" t="s">
        <v>121</v>
      </c>
      <c r="D17" s="30">
        <v>200</v>
      </c>
      <c r="E17" s="31"/>
      <c r="F17" s="26"/>
      <c r="G17" s="26"/>
      <c r="H17" s="27"/>
      <c r="I17" s="27"/>
      <c r="J17" s="27"/>
      <c r="K17" s="26"/>
      <c r="L17" s="26"/>
      <c r="M17" s="26"/>
      <c r="N17" s="26"/>
      <c r="O17" s="26"/>
      <c r="P17" s="27"/>
      <c r="Q17" s="27"/>
    </row>
    <row r="18" spans="1:17" ht="19.2" customHeight="1" x14ac:dyDescent="0.3">
      <c r="A18" s="32">
        <v>2</v>
      </c>
      <c r="B18" s="33"/>
      <c r="C18" s="90" t="s">
        <v>48</v>
      </c>
      <c r="D18" s="31">
        <v>191</v>
      </c>
      <c r="E18" s="31"/>
      <c r="F18" s="26"/>
      <c r="G18" s="26"/>
      <c r="H18" s="27"/>
      <c r="I18" s="27"/>
      <c r="J18" s="27"/>
      <c r="K18" s="26"/>
      <c r="L18" s="26"/>
      <c r="M18" s="26"/>
      <c r="N18" s="26"/>
      <c r="O18" s="26"/>
      <c r="P18" s="27"/>
      <c r="Q18" s="27"/>
    </row>
    <row r="19" spans="1:17" ht="19.2" customHeight="1" x14ac:dyDescent="0.3">
      <c r="A19" s="28">
        <v>3</v>
      </c>
      <c r="B19" s="29"/>
      <c r="C19" s="90" t="s">
        <v>152</v>
      </c>
      <c r="D19" s="30">
        <v>192</v>
      </c>
      <c r="E19" s="31"/>
      <c r="F19" s="26"/>
      <c r="G19" s="26"/>
      <c r="H19" s="27"/>
      <c r="I19" s="27"/>
      <c r="J19" s="27"/>
      <c r="K19" s="26"/>
      <c r="L19" s="26"/>
      <c r="M19" s="26"/>
      <c r="N19" s="26"/>
      <c r="O19" s="26"/>
      <c r="P19" s="27"/>
      <c r="Q19" s="27"/>
    </row>
    <row r="20" spans="1:17" ht="19.2" customHeight="1" x14ac:dyDescent="0.3">
      <c r="A20" s="32">
        <v>4</v>
      </c>
      <c r="B20" s="34"/>
      <c r="C20" s="37" t="s">
        <v>112</v>
      </c>
      <c r="D20" s="31">
        <v>182</v>
      </c>
      <c r="E20" s="31"/>
      <c r="F20" s="26"/>
      <c r="G20" s="26"/>
      <c r="H20" s="27"/>
      <c r="I20" s="27"/>
      <c r="J20" s="27"/>
      <c r="K20" s="26"/>
      <c r="L20" s="26"/>
      <c r="M20" s="26"/>
      <c r="N20" s="26"/>
      <c r="O20" s="26"/>
      <c r="P20" s="27"/>
      <c r="Q20" s="27"/>
    </row>
    <row r="21" spans="1:17" ht="19.2" customHeight="1" x14ac:dyDescent="0.3">
      <c r="A21" s="28">
        <v>5</v>
      </c>
      <c r="B21" s="36"/>
      <c r="C21" s="37" t="s">
        <v>90</v>
      </c>
      <c r="D21" s="30">
        <v>34</v>
      </c>
      <c r="E21" s="31"/>
      <c r="F21" s="26"/>
      <c r="G21" s="26"/>
      <c r="H21" s="27"/>
      <c r="I21" s="27"/>
      <c r="J21" s="27"/>
      <c r="K21" s="26"/>
      <c r="L21" s="26"/>
      <c r="M21" s="26"/>
      <c r="N21" s="26"/>
      <c r="O21" s="26"/>
      <c r="P21" s="27"/>
      <c r="Q21" s="27"/>
    </row>
    <row r="22" spans="1:17" ht="19.2" customHeight="1" x14ac:dyDescent="0.3">
      <c r="A22" s="32">
        <v>6</v>
      </c>
      <c r="B22" s="29"/>
      <c r="C22" s="37" t="s">
        <v>76</v>
      </c>
      <c r="D22" s="30">
        <v>58</v>
      </c>
      <c r="E22" s="31"/>
      <c r="F22" s="26"/>
      <c r="G22" s="26"/>
      <c r="H22" s="27"/>
      <c r="I22" s="27"/>
      <c r="J22" s="27"/>
      <c r="K22" s="26"/>
      <c r="L22" s="26"/>
      <c r="M22" s="26"/>
      <c r="N22" s="26"/>
      <c r="O22" s="26"/>
      <c r="P22" s="27"/>
      <c r="Q22" s="27"/>
    </row>
    <row r="23" spans="1:17" ht="19.2" customHeight="1" x14ac:dyDescent="0.3">
      <c r="A23" s="28">
        <v>7</v>
      </c>
      <c r="B23" s="34"/>
      <c r="C23" s="37"/>
      <c r="D23" s="31"/>
      <c r="E23" s="31"/>
      <c r="F23" s="26"/>
      <c r="G23" s="26"/>
      <c r="H23" s="27"/>
      <c r="I23" s="27"/>
      <c r="J23" s="27"/>
      <c r="K23" s="26"/>
      <c r="L23" s="26"/>
      <c r="M23" s="26"/>
      <c r="N23" s="26"/>
      <c r="O23" s="26"/>
      <c r="P23" s="27"/>
      <c r="Q23" s="27"/>
    </row>
    <row r="24" spans="1:17" ht="19.2" customHeight="1" x14ac:dyDescent="0.3">
      <c r="A24" s="32">
        <v>8</v>
      </c>
      <c r="B24" s="36"/>
      <c r="C24" s="37"/>
      <c r="D24" s="30"/>
      <c r="E24" s="31"/>
      <c r="F24" s="26"/>
      <c r="G24" s="26"/>
      <c r="H24" s="27"/>
      <c r="I24" s="27"/>
      <c r="J24" s="27"/>
      <c r="K24" s="26"/>
      <c r="L24" s="26"/>
      <c r="M24" s="26"/>
      <c r="N24" s="26"/>
      <c r="O24" s="26"/>
      <c r="P24" s="27"/>
      <c r="Q24" s="27"/>
    </row>
    <row r="25" spans="1:17" ht="19.2" customHeight="1" x14ac:dyDescent="0.3">
      <c r="A25" s="28"/>
      <c r="B25" s="38"/>
      <c r="C25" s="35"/>
      <c r="D25" s="31"/>
      <c r="E25" s="31"/>
      <c r="F25" s="26"/>
      <c r="G25" s="26"/>
      <c r="H25" s="27"/>
      <c r="I25" s="27"/>
      <c r="J25" s="27"/>
      <c r="K25" s="26"/>
      <c r="L25" s="26"/>
      <c r="M25" s="39"/>
      <c r="N25" s="39"/>
      <c r="O25" s="39"/>
      <c r="P25" s="40"/>
      <c r="Q25" s="40"/>
    </row>
    <row r="26" spans="1:17" ht="19.2" customHeight="1" thickBot="1" x14ac:dyDescent="0.35">
      <c r="A26" s="28"/>
      <c r="B26" s="41"/>
      <c r="C26" s="42"/>
      <c r="D26" s="31"/>
      <c r="E26" s="31"/>
      <c r="F26" s="43"/>
      <c r="G26" s="44" t="s">
        <v>11</v>
      </c>
      <c r="H26" s="45"/>
      <c r="I26" s="45"/>
      <c r="J26" s="45"/>
      <c r="K26" s="46"/>
      <c r="L26" s="47"/>
      <c r="M26" s="48"/>
      <c r="N26" s="49" t="s">
        <v>12</v>
      </c>
      <c r="O26" s="50"/>
      <c r="P26" s="51"/>
      <c r="Q26" s="51"/>
    </row>
    <row r="27" spans="1:17" ht="22.2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</sheetData>
  <mergeCells count="17">
    <mergeCell ref="E10:G10"/>
    <mergeCell ref="C11:D11"/>
    <mergeCell ref="E11:G11"/>
    <mergeCell ref="A15:A16"/>
    <mergeCell ref="B15:B16"/>
    <mergeCell ref="C15:C16"/>
    <mergeCell ref="D15:D16"/>
    <mergeCell ref="E15:E16"/>
    <mergeCell ref="H8:M9"/>
    <mergeCell ref="E2:G2"/>
    <mergeCell ref="E3:G3"/>
    <mergeCell ref="E5:G5"/>
    <mergeCell ref="E6:G6"/>
    <mergeCell ref="H2:M4"/>
    <mergeCell ref="H5:M6"/>
    <mergeCell ref="E8:G8"/>
    <mergeCell ref="E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36B5-32BC-4F14-B603-727AB7A79FA7}">
  <dimension ref="A1:N221"/>
  <sheetViews>
    <sheetView topLeftCell="A75" zoomScale="96" zoomScaleNormal="96" workbookViewId="0">
      <selection activeCell="K144" sqref="K144"/>
    </sheetView>
  </sheetViews>
  <sheetFormatPr defaultRowHeight="13.8" x14ac:dyDescent="0.25"/>
  <cols>
    <col min="1" max="1" width="10.44140625" style="129" customWidth="1"/>
    <col min="2" max="2" width="18.5546875" style="129" customWidth="1"/>
    <col min="3" max="3" width="10.88671875" style="129" customWidth="1"/>
    <col min="4" max="4" width="11.33203125" style="129" customWidth="1"/>
    <col min="5" max="5" width="24.33203125" style="129" customWidth="1"/>
    <col min="6" max="6" width="25.33203125" style="129" customWidth="1"/>
    <col min="7" max="7" width="8.88671875" style="129"/>
    <col min="8" max="8" width="8.88671875" style="114" customWidth="1"/>
    <col min="9" max="11" width="8.88671875" style="114"/>
    <col min="12" max="12" width="10.44140625" style="114" customWidth="1"/>
    <col min="13" max="13" width="11.109375" style="114" customWidth="1"/>
    <col min="14" max="16384" width="8.88671875" style="114"/>
  </cols>
  <sheetData>
    <row r="1" spans="1:13" s="96" customFormat="1" x14ac:dyDescent="0.3">
      <c r="A1" s="91"/>
      <c r="B1" s="92"/>
      <c r="C1" s="92"/>
      <c r="D1" s="92"/>
      <c r="E1" s="93"/>
      <c r="F1" s="94"/>
      <c r="G1" s="94"/>
      <c r="H1" s="92"/>
      <c r="I1" s="95"/>
      <c r="J1" s="92"/>
      <c r="K1" s="94"/>
      <c r="L1" s="92"/>
      <c r="M1" s="92"/>
    </row>
    <row r="2" spans="1:13" s="96" customFormat="1" ht="13.35" customHeight="1" x14ac:dyDescent="0.3">
      <c r="A2" s="97"/>
      <c r="B2" s="97"/>
      <c r="C2" s="98"/>
      <c r="D2" s="98"/>
      <c r="E2" s="185" t="s">
        <v>0</v>
      </c>
      <c r="F2" s="186"/>
      <c r="G2" s="186"/>
      <c r="H2" s="187" t="s">
        <v>55</v>
      </c>
      <c r="I2" s="187"/>
      <c r="J2" s="187"/>
      <c r="K2" s="187"/>
      <c r="L2" s="187"/>
      <c r="M2" s="187"/>
    </row>
    <row r="3" spans="1:13" s="96" customFormat="1" ht="13.35" customHeight="1" x14ac:dyDescent="0.3">
      <c r="A3" s="97"/>
      <c r="B3" s="97"/>
      <c r="C3" s="98"/>
      <c r="D3" s="98"/>
      <c r="E3" s="185" t="s">
        <v>1</v>
      </c>
      <c r="F3" s="186"/>
      <c r="G3" s="186"/>
      <c r="H3" s="187"/>
      <c r="I3" s="187"/>
      <c r="J3" s="187"/>
      <c r="K3" s="187"/>
      <c r="L3" s="187"/>
      <c r="M3" s="187"/>
    </row>
    <row r="4" spans="1:13" s="96" customFormat="1" ht="83.4" customHeight="1" x14ac:dyDescent="0.3">
      <c r="A4" s="97"/>
      <c r="B4" s="97"/>
      <c r="C4" s="98"/>
      <c r="D4" s="98"/>
      <c r="E4" s="99"/>
      <c r="F4" s="100"/>
      <c r="G4" s="101"/>
      <c r="H4" s="187"/>
      <c r="I4" s="187"/>
      <c r="J4" s="187"/>
      <c r="K4" s="187"/>
      <c r="L4" s="187"/>
      <c r="M4" s="187"/>
    </row>
    <row r="5" spans="1:13" s="96" customFormat="1" ht="13.35" customHeight="1" x14ac:dyDescent="0.3">
      <c r="A5" s="98"/>
      <c r="B5" s="98"/>
      <c r="C5" s="98"/>
      <c r="D5" s="98"/>
      <c r="E5" s="185" t="s">
        <v>2</v>
      </c>
      <c r="F5" s="186"/>
      <c r="G5" s="186"/>
      <c r="H5" s="188">
        <v>46053</v>
      </c>
      <c r="I5" s="189"/>
      <c r="J5" s="189"/>
      <c r="K5" s="189"/>
      <c r="L5" s="189"/>
      <c r="M5" s="189"/>
    </row>
    <row r="6" spans="1:13" s="96" customFormat="1" ht="13.35" customHeight="1" x14ac:dyDescent="0.3">
      <c r="A6" s="98"/>
      <c r="B6" s="98"/>
      <c r="C6" s="98"/>
      <c r="D6" s="98"/>
      <c r="E6" s="185" t="s">
        <v>3</v>
      </c>
      <c r="F6" s="186"/>
      <c r="G6" s="186"/>
      <c r="H6" s="189"/>
      <c r="I6" s="189"/>
      <c r="J6" s="189"/>
      <c r="K6" s="189"/>
      <c r="L6" s="189"/>
      <c r="M6" s="189"/>
    </row>
    <row r="7" spans="1:13" s="96" customFormat="1" x14ac:dyDescent="0.3">
      <c r="A7" s="98"/>
      <c r="B7" s="98"/>
      <c r="C7" s="98"/>
      <c r="D7" s="98"/>
      <c r="E7" s="99"/>
      <c r="F7" s="100"/>
      <c r="G7" s="101"/>
      <c r="H7" s="102"/>
      <c r="I7" s="103"/>
      <c r="J7" s="104"/>
      <c r="K7" s="102"/>
      <c r="L7" s="105"/>
      <c r="M7" s="105"/>
    </row>
    <row r="8" spans="1:13" s="96" customFormat="1" ht="13.35" customHeight="1" x14ac:dyDescent="0.3">
      <c r="A8" s="98"/>
      <c r="B8" s="98"/>
      <c r="C8" s="98"/>
      <c r="D8" s="98"/>
      <c r="E8" s="185" t="s">
        <v>4</v>
      </c>
      <c r="F8" s="186"/>
      <c r="G8" s="186"/>
      <c r="H8" s="184" t="s">
        <v>56</v>
      </c>
      <c r="I8" s="184"/>
      <c r="J8" s="184"/>
      <c r="K8" s="184"/>
      <c r="L8" s="184"/>
      <c r="M8" s="184"/>
    </row>
    <row r="9" spans="1:13" s="96" customFormat="1" x14ac:dyDescent="0.3">
      <c r="A9" s="106"/>
      <c r="B9" s="106"/>
      <c r="C9" s="98"/>
      <c r="D9" s="98"/>
      <c r="E9" s="185" t="s">
        <v>5</v>
      </c>
      <c r="F9" s="186"/>
      <c r="G9" s="186"/>
      <c r="H9" s="184"/>
      <c r="I9" s="184"/>
      <c r="J9" s="184"/>
      <c r="K9" s="184"/>
      <c r="L9" s="184"/>
      <c r="M9" s="184"/>
    </row>
    <row r="10" spans="1:13" s="96" customFormat="1" x14ac:dyDescent="0.3">
      <c r="A10" s="98"/>
      <c r="B10" s="98"/>
      <c r="C10" s="98"/>
      <c r="D10" s="98"/>
      <c r="E10" s="185"/>
      <c r="F10" s="186"/>
      <c r="G10" s="186"/>
      <c r="H10" s="107"/>
      <c r="I10" s="105"/>
      <c r="J10" s="108"/>
      <c r="K10" s="105"/>
      <c r="L10" s="105"/>
      <c r="M10" s="105"/>
    </row>
    <row r="11" spans="1:13" s="96" customFormat="1" x14ac:dyDescent="0.3">
      <c r="A11" s="98"/>
      <c r="B11" s="98"/>
      <c r="C11" s="186"/>
      <c r="D11" s="186"/>
      <c r="E11" s="186"/>
      <c r="F11" s="186"/>
      <c r="G11" s="186"/>
      <c r="H11" s="109"/>
      <c r="I11" s="110"/>
      <c r="J11" s="110"/>
      <c r="K11" s="110"/>
      <c r="L11" s="110"/>
      <c r="M11" s="110"/>
    </row>
    <row r="12" spans="1:13" ht="15" customHeight="1" x14ac:dyDescent="0.25">
      <c r="A12" s="111"/>
      <c r="B12" s="111"/>
      <c r="C12" s="111"/>
      <c r="D12" s="111"/>
      <c r="E12" s="111"/>
      <c r="F12" s="112"/>
      <c r="G12" s="112"/>
      <c r="H12" s="113"/>
      <c r="I12" s="113"/>
      <c r="J12" s="113"/>
      <c r="K12" s="113"/>
      <c r="L12" s="113"/>
      <c r="M12" s="113"/>
    </row>
    <row r="13" spans="1:13" ht="26.4" customHeight="1" x14ac:dyDescent="0.25">
      <c r="A13" s="115" t="s">
        <v>14</v>
      </c>
      <c r="B13" s="116" t="s">
        <v>57</v>
      </c>
      <c r="C13" s="117"/>
      <c r="D13" s="117"/>
      <c r="E13" s="118"/>
      <c r="F13" s="117"/>
      <c r="G13" s="119"/>
      <c r="H13" s="120"/>
      <c r="I13" s="64"/>
      <c r="J13" s="121"/>
      <c r="K13" s="194"/>
      <c r="L13" s="194"/>
      <c r="M13" s="194"/>
    </row>
    <row r="14" spans="1:13" x14ac:dyDescent="0.25">
      <c r="A14" s="115" t="s">
        <v>15</v>
      </c>
      <c r="B14" s="122" t="s">
        <v>16</v>
      </c>
      <c r="C14" s="123"/>
      <c r="D14" s="123"/>
      <c r="E14" s="124"/>
      <c r="F14" s="123"/>
      <c r="G14" s="125"/>
      <c r="H14" s="120"/>
      <c r="I14" s="64"/>
      <c r="J14" s="64"/>
      <c r="K14" s="194"/>
      <c r="L14" s="194"/>
      <c r="M14" s="194"/>
    </row>
    <row r="15" spans="1:13" x14ac:dyDescent="0.25">
      <c r="A15" s="115" t="s">
        <v>17</v>
      </c>
      <c r="B15" s="122" t="s">
        <v>26</v>
      </c>
      <c r="C15" s="123"/>
      <c r="D15" s="123"/>
      <c r="E15" s="124"/>
      <c r="F15" s="123"/>
      <c r="G15" s="125"/>
      <c r="H15" s="120"/>
      <c r="I15" s="64"/>
      <c r="J15" s="64"/>
      <c r="K15" s="195"/>
      <c r="L15" s="195"/>
      <c r="M15" s="195"/>
    </row>
    <row r="16" spans="1:13" ht="20.399999999999999" x14ac:dyDescent="0.25">
      <c r="A16" s="75" t="s">
        <v>27</v>
      </c>
      <c r="B16" s="75" t="s">
        <v>28</v>
      </c>
      <c r="C16" s="65" t="s">
        <v>18</v>
      </c>
      <c r="D16" s="65" t="s">
        <v>19</v>
      </c>
      <c r="E16" s="65" t="s">
        <v>8</v>
      </c>
      <c r="F16" s="65" t="s">
        <v>20</v>
      </c>
      <c r="G16" s="66" t="s">
        <v>21</v>
      </c>
      <c r="H16" s="67" t="s">
        <v>22</v>
      </c>
      <c r="I16" s="65" t="s">
        <v>23</v>
      </c>
      <c r="J16" s="65" t="s">
        <v>10</v>
      </c>
      <c r="K16" s="65" t="s">
        <v>7</v>
      </c>
      <c r="L16" s="65" t="s">
        <v>24</v>
      </c>
      <c r="M16" s="65" t="s">
        <v>25</v>
      </c>
    </row>
    <row r="17" spans="1:14" x14ac:dyDescent="0.25">
      <c r="A17" s="88"/>
      <c r="B17" s="88"/>
      <c r="C17" s="147" t="s">
        <v>49</v>
      </c>
      <c r="D17" s="147" t="s">
        <v>108</v>
      </c>
      <c r="E17" s="148" t="s">
        <v>121</v>
      </c>
      <c r="F17" s="147" t="s">
        <v>130</v>
      </c>
      <c r="G17" s="147">
        <v>2009</v>
      </c>
      <c r="H17" s="134"/>
      <c r="I17" s="134"/>
      <c r="J17" s="134"/>
      <c r="K17" s="134"/>
      <c r="L17" s="134"/>
      <c r="M17" s="130"/>
    </row>
    <row r="18" spans="1:14" hidden="1" x14ac:dyDescent="0.25">
      <c r="A18" s="133"/>
      <c r="B18" s="133"/>
      <c r="C18" s="167" t="s">
        <v>40</v>
      </c>
      <c r="D18" s="167" t="s">
        <v>41</v>
      </c>
      <c r="E18" s="167" t="s">
        <v>58</v>
      </c>
      <c r="F18" s="167" t="s">
        <v>59</v>
      </c>
      <c r="G18" s="168" t="s">
        <v>60</v>
      </c>
      <c r="H18" s="139" t="s">
        <v>61</v>
      </c>
      <c r="I18" s="140" t="s">
        <v>62</v>
      </c>
      <c r="J18" s="140" t="s">
        <v>63</v>
      </c>
      <c r="K18" s="140" t="s">
        <v>64</v>
      </c>
      <c r="L18" s="140" t="s">
        <v>65</v>
      </c>
      <c r="M18" s="65" t="s">
        <v>66</v>
      </c>
    </row>
    <row r="19" spans="1:14" x14ac:dyDescent="0.25">
      <c r="A19" s="88"/>
      <c r="B19" s="88"/>
      <c r="C19" s="147" t="s">
        <v>49</v>
      </c>
      <c r="D19" s="147" t="s">
        <v>129</v>
      </c>
      <c r="E19" s="148" t="s">
        <v>121</v>
      </c>
      <c r="F19" s="147" t="s">
        <v>128</v>
      </c>
      <c r="G19" s="147">
        <v>2008</v>
      </c>
      <c r="H19" s="134"/>
      <c r="I19" s="134"/>
      <c r="J19" s="134"/>
      <c r="K19" s="134"/>
      <c r="L19" s="134"/>
      <c r="M19" s="130"/>
    </row>
    <row r="20" spans="1:14" ht="20.399999999999999" x14ac:dyDescent="0.25">
      <c r="A20" s="75" t="s">
        <v>27</v>
      </c>
      <c r="B20" s="75" t="s">
        <v>28</v>
      </c>
      <c r="C20" s="65" t="s">
        <v>18</v>
      </c>
      <c r="D20" s="65" t="s">
        <v>19</v>
      </c>
      <c r="E20" s="65" t="s">
        <v>8</v>
      </c>
      <c r="F20" s="65" t="s">
        <v>20</v>
      </c>
      <c r="G20" s="66" t="s">
        <v>21</v>
      </c>
      <c r="H20" s="67" t="s">
        <v>22</v>
      </c>
      <c r="I20" s="65" t="s">
        <v>23</v>
      </c>
      <c r="J20" s="65" t="s">
        <v>10</v>
      </c>
      <c r="K20" s="65" t="s">
        <v>7</v>
      </c>
      <c r="L20" s="65" t="s">
        <v>24</v>
      </c>
      <c r="M20" s="65" t="s">
        <v>25</v>
      </c>
    </row>
    <row r="21" spans="1:14" x14ac:dyDescent="0.25">
      <c r="A21" s="132"/>
      <c r="B21" s="132"/>
      <c r="C21" s="132"/>
      <c r="D21" s="132"/>
      <c r="E21" s="132"/>
      <c r="F21" s="132"/>
      <c r="G21" s="132"/>
      <c r="H21" s="134"/>
      <c r="I21" s="134"/>
      <c r="J21" s="134"/>
      <c r="K21" s="134"/>
      <c r="L21" s="134"/>
      <c r="M21" s="130"/>
    </row>
    <row r="22" spans="1:14" hidden="1" x14ac:dyDescent="0.25">
      <c r="A22" s="133"/>
      <c r="B22" s="133"/>
      <c r="C22" s="65" t="s">
        <v>40</v>
      </c>
      <c r="D22" s="65" t="s">
        <v>41</v>
      </c>
      <c r="E22" s="65" t="s">
        <v>58</v>
      </c>
      <c r="F22" s="65" t="s">
        <v>59</v>
      </c>
      <c r="G22" s="66" t="s">
        <v>60</v>
      </c>
      <c r="H22" s="139" t="s">
        <v>61</v>
      </c>
      <c r="I22" s="140" t="s">
        <v>62</v>
      </c>
      <c r="J22" s="140" t="s">
        <v>63</v>
      </c>
      <c r="K22" s="140" t="s">
        <v>64</v>
      </c>
      <c r="L22" s="140" t="s">
        <v>65</v>
      </c>
      <c r="M22" s="65" t="s">
        <v>66</v>
      </c>
      <c r="N22" s="175" t="s">
        <v>246</v>
      </c>
    </row>
    <row r="23" spans="1:14" x14ac:dyDescent="0.25">
      <c r="A23" s="88"/>
      <c r="B23" s="88"/>
      <c r="C23" s="88"/>
      <c r="D23" s="88"/>
      <c r="E23" s="88"/>
      <c r="F23" s="88"/>
      <c r="G23" s="88"/>
      <c r="H23" s="134"/>
      <c r="I23" s="134"/>
      <c r="J23" s="134"/>
      <c r="K23" s="134"/>
      <c r="L23" s="134"/>
      <c r="M23" s="130"/>
      <c r="N23" s="173"/>
    </row>
    <row r="24" spans="1:14" ht="20.399999999999999" x14ac:dyDescent="0.25">
      <c r="A24" s="75" t="s">
        <v>27</v>
      </c>
      <c r="B24" s="75" t="s">
        <v>28</v>
      </c>
      <c r="C24" s="75" t="s">
        <v>18</v>
      </c>
      <c r="D24" s="75" t="s">
        <v>19</v>
      </c>
      <c r="E24" s="75" t="s">
        <v>8</v>
      </c>
      <c r="F24" s="75" t="s">
        <v>20</v>
      </c>
      <c r="G24" s="86" t="s">
        <v>21</v>
      </c>
      <c r="H24" s="87" t="s">
        <v>22</v>
      </c>
      <c r="I24" s="75" t="s">
        <v>23</v>
      </c>
      <c r="J24" s="75" t="s">
        <v>10</v>
      </c>
      <c r="K24" s="75" t="s">
        <v>7</v>
      </c>
      <c r="L24" s="75" t="s">
        <v>24</v>
      </c>
      <c r="M24" s="75" t="s">
        <v>25</v>
      </c>
      <c r="N24" s="172"/>
    </row>
    <row r="25" spans="1:14" x14ac:dyDescent="0.25">
      <c r="A25" s="88"/>
      <c r="B25" s="88"/>
      <c r="C25" s="88" t="s">
        <v>73</v>
      </c>
      <c r="D25" s="88" t="s">
        <v>123</v>
      </c>
      <c r="E25" s="68" t="s">
        <v>121</v>
      </c>
      <c r="F25" s="88" t="s">
        <v>122</v>
      </c>
      <c r="G25" s="88">
        <v>2008</v>
      </c>
      <c r="H25" s="134" t="s">
        <v>219</v>
      </c>
      <c r="I25" s="88">
        <v>40</v>
      </c>
      <c r="J25" s="88">
        <v>40</v>
      </c>
      <c r="K25" s="88">
        <v>1</v>
      </c>
      <c r="L25" s="88">
        <v>20</v>
      </c>
      <c r="M25" s="130"/>
      <c r="N25" s="172"/>
    </row>
    <row r="26" spans="1:14" ht="20.399999999999999" x14ac:dyDescent="0.25">
      <c r="A26" s="75" t="s">
        <v>27</v>
      </c>
      <c r="B26" s="75" t="s">
        <v>28</v>
      </c>
      <c r="C26" s="75" t="s">
        <v>18</v>
      </c>
      <c r="D26" s="75" t="s">
        <v>19</v>
      </c>
      <c r="E26" s="75" t="s">
        <v>8</v>
      </c>
      <c r="F26" s="75" t="s">
        <v>20</v>
      </c>
      <c r="G26" s="86" t="s">
        <v>21</v>
      </c>
      <c r="H26" s="87" t="s">
        <v>22</v>
      </c>
      <c r="I26" s="75" t="s">
        <v>23</v>
      </c>
      <c r="J26" s="75" t="s">
        <v>10</v>
      </c>
      <c r="K26" s="75" t="s">
        <v>7</v>
      </c>
      <c r="L26" s="75" t="s">
        <v>24</v>
      </c>
      <c r="M26" s="75" t="s">
        <v>25</v>
      </c>
      <c r="N26" s="172"/>
    </row>
    <row r="27" spans="1:14" x14ac:dyDescent="0.25">
      <c r="A27" s="88"/>
      <c r="B27" s="88"/>
      <c r="C27" s="88" t="s">
        <v>45</v>
      </c>
      <c r="D27" s="88" t="s">
        <v>85</v>
      </c>
      <c r="E27" s="88" t="s">
        <v>83</v>
      </c>
      <c r="F27" s="88" t="s">
        <v>84</v>
      </c>
      <c r="G27" s="88">
        <v>2009</v>
      </c>
      <c r="H27" s="130" t="s">
        <v>229</v>
      </c>
      <c r="I27" s="130">
        <v>68</v>
      </c>
      <c r="J27" s="130">
        <v>136</v>
      </c>
      <c r="K27" s="130">
        <v>1</v>
      </c>
      <c r="L27" s="130"/>
      <c r="M27" s="127"/>
      <c r="N27" s="172">
        <v>47.410563594664602</v>
      </c>
    </row>
    <row r="28" spans="1:14" ht="20.399999999999999" x14ac:dyDescent="0.25">
      <c r="A28" s="75" t="s">
        <v>27</v>
      </c>
      <c r="B28" s="75" t="s">
        <v>28</v>
      </c>
      <c r="C28" s="75" t="s">
        <v>18</v>
      </c>
      <c r="D28" s="75" t="s">
        <v>19</v>
      </c>
      <c r="E28" s="75" t="s">
        <v>8</v>
      </c>
      <c r="F28" s="75" t="s">
        <v>20</v>
      </c>
      <c r="G28" s="86" t="s">
        <v>21</v>
      </c>
      <c r="H28" s="87" t="s">
        <v>22</v>
      </c>
      <c r="I28" s="75" t="s">
        <v>23</v>
      </c>
      <c r="J28" s="75" t="s">
        <v>10</v>
      </c>
      <c r="K28" s="75" t="s">
        <v>7</v>
      </c>
      <c r="L28" s="75" t="s">
        <v>24</v>
      </c>
      <c r="M28" s="75" t="s">
        <v>25</v>
      </c>
      <c r="N28" s="172"/>
    </row>
    <row r="29" spans="1:14" x14ac:dyDescent="0.25">
      <c r="A29" s="88"/>
      <c r="B29" s="88"/>
      <c r="C29" s="88" t="s">
        <v>73</v>
      </c>
      <c r="D29" s="88" t="s">
        <v>105</v>
      </c>
      <c r="E29" s="68" t="s">
        <v>48</v>
      </c>
      <c r="F29" s="88" t="s">
        <v>104</v>
      </c>
      <c r="G29" s="88">
        <v>2009</v>
      </c>
      <c r="H29" s="130" t="s">
        <v>195</v>
      </c>
      <c r="I29" s="88">
        <v>51</v>
      </c>
      <c r="J29" s="88">
        <v>51</v>
      </c>
      <c r="K29" s="88">
        <v>4</v>
      </c>
      <c r="L29" s="88">
        <v>15</v>
      </c>
      <c r="M29" s="132"/>
      <c r="N29" s="172"/>
    </row>
    <row r="30" spans="1:14" x14ac:dyDescent="0.25">
      <c r="A30" s="88"/>
      <c r="B30" s="88"/>
      <c r="C30" s="68" t="s">
        <v>73</v>
      </c>
      <c r="D30" s="88" t="s">
        <v>105</v>
      </c>
      <c r="E30" s="68" t="s">
        <v>48</v>
      </c>
      <c r="F30" s="68" t="s">
        <v>106</v>
      </c>
      <c r="G30" s="69">
        <v>2009</v>
      </c>
      <c r="H30" s="68" t="s">
        <v>204</v>
      </c>
      <c r="I30" s="68">
        <v>40</v>
      </c>
      <c r="J30" s="68">
        <v>40</v>
      </c>
      <c r="K30" s="68">
        <v>5</v>
      </c>
      <c r="L30" s="68">
        <v>14</v>
      </c>
      <c r="M30" s="68"/>
      <c r="N30" s="172"/>
    </row>
    <row r="31" spans="1:14" x14ac:dyDescent="0.25">
      <c r="A31" s="88"/>
      <c r="B31" s="88"/>
      <c r="C31" s="68" t="s">
        <v>45</v>
      </c>
      <c r="D31" s="88" t="s">
        <v>105</v>
      </c>
      <c r="E31" s="68" t="s">
        <v>121</v>
      </c>
      <c r="F31" s="68" t="s">
        <v>120</v>
      </c>
      <c r="G31" s="69">
        <v>2008</v>
      </c>
      <c r="H31" s="68" t="s">
        <v>237</v>
      </c>
      <c r="I31" s="68">
        <v>55</v>
      </c>
      <c r="J31" s="68">
        <v>110</v>
      </c>
      <c r="K31" s="68">
        <v>1</v>
      </c>
      <c r="L31" s="68">
        <v>20</v>
      </c>
      <c r="M31" s="68"/>
      <c r="N31" s="172"/>
    </row>
    <row r="32" spans="1:14" x14ac:dyDescent="0.25">
      <c r="A32" s="88"/>
      <c r="B32" s="88"/>
      <c r="C32" s="68" t="s">
        <v>73</v>
      </c>
      <c r="D32" s="88" t="s">
        <v>105</v>
      </c>
      <c r="E32" s="68" t="s">
        <v>121</v>
      </c>
      <c r="F32" s="68" t="s">
        <v>124</v>
      </c>
      <c r="G32" s="69">
        <v>2008</v>
      </c>
      <c r="H32" s="68" t="s">
        <v>235</v>
      </c>
      <c r="I32" s="68">
        <v>83</v>
      </c>
      <c r="J32" s="68">
        <v>83</v>
      </c>
      <c r="K32" s="68">
        <v>2</v>
      </c>
      <c r="L32" s="68">
        <v>18</v>
      </c>
      <c r="M32" s="68"/>
      <c r="N32" s="172"/>
    </row>
    <row r="33" spans="1:14" x14ac:dyDescent="0.25">
      <c r="A33" s="88"/>
      <c r="B33" s="88"/>
      <c r="C33" s="68" t="s">
        <v>73</v>
      </c>
      <c r="D33" s="88" t="s">
        <v>105</v>
      </c>
      <c r="E33" s="68" t="s">
        <v>121</v>
      </c>
      <c r="F33" s="68" t="s">
        <v>125</v>
      </c>
      <c r="G33" s="69">
        <v>2008</v>
      </c>
      <c r="H33" s="68" t="s">
        <v>236</v>
      </c>
      <c r="I33" s="68">
        <v>61</v>
      </c>
      <c r="J33" s="68">
        <v>61</v>
      </c>
      <c r="K33" s="68">
        <v>3</v>
      </c>
      <c r="L33" s="68">
        <v>16</v>
      </c>
      <c r="M33" s="68"/>
      <c r="N33" s="172"/>
    </row>
    <row r="34" spans="1:14" x14ac:dyDescent="0.25">
      <c r="A34" s="88"/>
      <c r="B34" s="88"/>
      <c r="C34" s="148" t="s">
        <v>73</v>
      </c>
      <c r="D34" s="147" t="s">
        <v>105</v>
      </c>
      <c r="E34" s="148" t="s">
        <v>121</v>
      </c>
      <c r="F34" s="148" t="s">
        <v>126</v>
      </c>
      <c r="G34" s="169">
        <v>2009</v>
      </c>
      <c r="H34" s="68"/>
      <c r="I34" s="68"/>
      <c r="J34" s="68"/>
      <c r="K34" s="68"/>
      <c r="L34" s="68"/>
      <c r="M34" s="68"/>
      <c r="N34" s="172"/>
    </row>
    <row r="35" spans="1:14" x14ac:dyDescent="0.25">
      <c r="A35" s="88"/>
      <c r="B35" s="88"/>
      <c r="C35" s="68" t="s">
        <v>73</v>
      </c>
      <c r="D35" s="88" t="s">
        <v>105</v>
      </c>
      <c r="E35" s="68" t="s">
        <v>121</v>
      </c>
      <c r="F35" s="68" t="s">
        <v>245</v>
      </c>
      <c r="G35" s="69">
        <v>2009</v>
      </c>
      <c r="H35" s="68" t="s">
        <v>220</v>
      </c>
      <c r="I35" s="68">
        <v>42</v>
      </c>
      <c r="J35" s="68">
        <v>42</v>
      </c>
      <c r="K35" s="68">
        <v>6</v>
      </c>
      <c r="L35" s="68">
        <v>13</v>
      </c>
      <c r="M35" s="68"/>
      <c r="N35" s="174"/>
    </row>
    <row r="36" spans="1:14" ht="14.4" customHeight="1" x14ac:dyDescent="0.25">
      <c r="A36" s="111"/>
      <c r="B36" s="111"/>
      <c r="C36" s="111"/>
      <c r="D36" s="111"/>
      <c r="E36" s="111"/>
      <c r="F36" s="112"/>
      <c r="G36" s="112"/>
      <c r="H36" s="113"/>
      <c r="I36" s="113"/>
      <c r="J36" s="113"/>
      <c r="K36" s="113"/>
      <c r="L36" s="113"/>
      <c r="M36" s="113"/>
    </row>
    <row r="37" spans="1:14" ht="26.4" x14ac:dyDescent="0.25">
      <c r="A37" s="115" t="s">
        <v>14</v>
      </c>
      <c r="B37" s="116" t="s">
        <v>57</v>
      </c>
      <c r="C37" s="117"/>
      <c r="D37" s="117"/>
      <c r="E37" s="118"/>
      <c r="F37" s="117"/>
      <c r="G37" s="119"/>
      <c r="H37" s="120"/>
      <c r="I37" s="64"/>
      <c r="J37" s="121"/>
      <c r="K37" s="194"/>
      <c r="L37" s="194"/>
      <c r="M37" s="194"/>
    </row>
    <row r="38" spans="1:14" x14ac:dyDescent="0.25">
      <c r="A38" s="115" t="s">
        <v>15</v>
      </c>
      <c r="B38" s="122" t="s">
        <v>29</v>
      </c>
      <c r="C38" s="123"/>
      <c r="D38" s="123"/>
      <c r="E38" s="124"/>
      <c r="F38" s="123"/>
      <c r="G38" s="125"/>
      <c r="H38" s="120"/>
      <c r="I38" s="64"/>
      <c r="J38" s="64"/>
      <c r="K38" s="194"/>
      <c r="L38" s="194"/>
      <c r="M38" s="194"/>
    </row>
    <row r="39" spans="1:14" x14ac:dyDescent="0.25">
      <c r="A39" s="115" t="s">
        <v>17</v>
      </c>
      <c r="B39" s="122" t="s">
        <v>26</v>
      </c>
      <c r="C39" s="123"/>
      <c r="D39" s="123"/>
      <c r="E39" s="124"/>
      <c r="F39" s="123"/>
      <c r="G39" s="125"/>
      <c r="H39" s="120"/>
      <c r="I39" s="64"/>
      <c r="J39" s="64"/>
      <c r="K39" s="195"/>
      <c r="L39" s="195"/>
      <c r="M39" s="195"/>
    </row>
    <row r="40" spans="1:14" ht="20.399999999999999" x14ac:dyDescent="0.25">
      <c r="A40" s="75" t="s">
        <v>27</v>
      </c>
      <c r="B40" s="75" t="s">
        <v>28</v>
      </c>
      <c r="C40" s="75" t="s">
        <v>18</v>
      </c>
      <c r="D40" s="75" t="s">
        <v>19</v>
      </c>
      <c r="E40" s="75" t="s">
        <v>8</v>
      </c>
      <c r="F40" s="75" t="s">
        <v>20</v>
      </c>
      <c r="G40" s="86" t="s">
        <v>21</v>
      </c>
      <c r="H40" s="87" t="s">
        <v>22</v>
      </c>
      <c r="I40" s="75" t="s">
        <v>23</v>
      </c>
      <c r="J40" s="75" t="s">
        <v>10</v>
      </c>
      <c r="K40" s="75" t="s">
        <v>7</v>
      </c>
      <c r="L40" s="75" t="s">
        <v>24</v>
      </c>
      <c r="M40" s="75" t="s">
        <v>25</v>
      </c>
    </row>
    <row r="41" spans="1:14" x14ac:dyDescent="0.25">
      <c r="A41" s="88"/>
      <c r="B41" s="88"/>
      <c r="C41" s="88" t="s">
        <v>93</v>
      </c>
      <c r="D41" s="88" t="s">
        <v>129</v>
      </c>
      <c r="E41" s="68" t="s">
        <v>121</v>
      </c>
      <c r="F41" s="88" t="s">
        <v>131</v>
      </c>
      <c r="G41" s="88">
        <v>2009</v>
      </c>
      <c r="H41" s="134" t="s">
        <v>230</v>
      </c>
      <c r="I41" s="88">
        <v>87</v>
      </c>
      <c r="J41" s="88">
        <v>43.5</v>
      </c>
      <c r="K41" s="88">
        <v>1</v>
      </c>
      <c r="L41" s="88">
        <v>20</v>
      </c>
      <c r="M41" s="130"/>
    </row>
    <row r="42" spans="1:14" ht="42" customHeight="1" x14ac:dyDescent="0.25">
      <c r="A42" s="111"/>
      <c r="B42" s="111"/>
      <c r="C42" s="111"/>
      <c r="D42" s="111"/>
      <c r="E42" s="111"/>
      <c r="F42" s="112"/>
      <c r="G42" s="112"/>
      <c r="H42" s="113"/>
      <c r="I42" s="113"/>
      <c r="J42" s="113"/>
      <c r="K42" s="113"/>
      <c r="L42" s="113"/>
      <c r="M42" s="113"/>
    </row>
    <row r="43" spans="1:14" ht="13.8" hidden="1" customHeight="1" x14ac:dyDescent="0.25">
      <c r="A43" s="115" t="s">
        <v>14</v>
      </c>
      <c r="B43" s="116" t="s">
        <v>44</v>
      </c>
      <c r="C43" s="117"/>
      <c r="D43" s="117"/>
      <c r="E43" s="118"/>
      <c r="F43" s="117"/>
      <c r="G43" s="119"/>
      <c r="H43" s="120"/>
      <c r="I43" s="64"/>
      <c r="J43" s="121"/>
      <c r="K43" s="194"/>
      <c r="L43" s="194"/>
      <c r="M43" s="194"/>
    </row>
    <row r="44" spans="1:14" ht="13.8" hidden="1" customHeight="1" x14ac:dyDescent="0.25">
      <c r="A44" s="115" t="s">
        <v>15</v>
      </c>
      <c r="B44" s="122" t="s">
        <v>30</v>
      </c>
      <c r="C44" s="123"/>
      <c r="D44" s="123"/>
      <c r="E44" s="124"/>
      <c r="F44" s="123"/>
      <c r="G44" s="125"/>
      <c r="H44" s="120"/>
      <c r="I44" s="64"/>
      <c r="J44" s="64"/>
      <c r="K44" s="194"/>
      <c r="L44" s="194"/>
      <c r="M44" s="194"/>
    </row>
    <row r="45" spans="1:14" ht="13.8" hidden="1" customHeight="1" x14ac:dyDescent="0.25">
      <c r="A45" s="115" t="s">
        <v>17</v>
      </c>
      <c r="B45" s="122" t="s">
        <v>26</v>
      </c>
      <c r="C45" s="123"/>
      <c r="D45" s="123"/>
      <c r="E45" s="124"/>
      <c r="F45" s="123"/>
      <c r="G45" s="125"/>
      <c r="H45" s="120"/>
      <c r="I45" s="64"/>
      <c r="J45" s="64"/>
      <c r="K45" s="195"/>
      <c r="L45" s="195"/>
      <c r="M45" s="195"/>
    </row>
    <row r="46" spans="1:14" ht="20.399999999999999" hidden="1" x14ac:dyDescent="0.25">
      <c r="A46" s="75" t="s">
        <v>27</v>
      </c>
      <c r="B46" s="75" t="s">
        <v>28</v>
      </c>
      <c r="C46" s="75" t="s">
        <v>18</v>
      </c>
      <c r="D46" s="75" t="s">
        <v>19</v>
      </c>
      <c r="E46" s="75" t="s">
        <v>8</v>
      </c>
      <c r="F46" s="75" t="s">
        <v>20</v>
      </c>
      <c r="G46" s="86" t="s">
        <v>21</v>
      </c>
      <c r="H46" s="87" t="s">
        <v>22</v>
      </c>
      <c r="I46" s="75" t="s">
        <v>23</v>
      </c>
      <c r="J46" s="75" t="s">
        <v>10</v>
      </c>
      <c r="K46" s="75" t="s">
        <v>7</v>
      </c>
      <c r="L46" s="75" t="s">
        <v>24</v>
      </c>
      <c r="M46" s="75" t="s">
        <v>25</v>
      </c>
    </row>
    <row r="47" spans="1:14" hidden="1" x14ac:dyDescent="0.25">
      <c r="A47" s="132"/>
      <c r="B47" s="132"/>
      <c r="C47" s="68"/>
      <c r="D47" s="68"/>
      <c r="E47" s="68"/>
      <c r="F47" s="68"/>
      <c r="G47" s="69"/>
      <c r="H47" s="70"/>
      <c r="I47" s="68"/>
      <c r="J47" s="68"/>
      <c r="K47" s="68"/>
      <c r="L47" s="68"/>
      <c r="M47" s="68"/>
    </row>
    <row r="48" spans="1:14" ht="13.8" hidden="1" customHeight="1" x14ac:dyDescent="0.25">
      <c r="A48" s="111"/>
      <c r="B48" s="111"/>
      <c r="C48" s="111"/>
      <c r="D48" s="111"/>
      <c r="E48" s="111"/>
      <c r="F48" s="112"/>
      <c r="G48" s="112"/>
      <c r="H48" s="113"/>
      <c r="I48" s="113"/>
      <c r="J48" s="113"/>
      <c r="K48" s="113"/>
      <c r="L48" s="113"/>
      <c r="M48" s="113"/>
    </row>
    <row r="49" spans="1:13" ht="26.4" x14ac:dyDescent="0.25">
      <c r="A49" s="115" t="s">
        <v>14</v>
      </c>
      <c r="B49" s="116" t="s">
        <v>57</v>
      </c>
      <c r="C49" s="117"/>
      <c r="D49" s="117"/>
      <c r="E49" s="118"/>
      <c r="F49" s="117"/>
      <c r="G49" s="119"/>
      <c r="H49" s="120"/>
      <c r="I49" s="64"/>
      <c r="J49" s="121"/>
      <c r="K49" s="194"/>
      <c r="L49" s="194"/>
      <c r="M49" s="194"/>
    </row>
    <row r="50" spans="1:13" x14ac:dyDescent="0.25">
      <c r="A50" s="115" t="s">
        <v>15</v>
      </c>
      <c r="B50" s="122" t="s">
        <v>31</v>
      </c>
      <c r="C50" s="123"/>
      <c r="D50" s="123"/>
      <c r="E50" s="124"/>
      <c r="F50" s="123"/>
      <c r="G50" s="125"/>
      <c r="H50" s="120"/>
      <c r="I50" s="64"/>
      <c r="J50" s="64"/>
      <c r="K50" s="194"/>
      <c r="L50" s="194"/>
      <c r="M50" s="194"/>
    </row>
    <row r="51" spans="1:13" x14ac:dyDescent="0.25">
      <c r="A51" s="115" t="s">
        <v>17</v>
      </c>
      <c r="B51" s="122" t="s">
        <v>26</v>
      </c>
      <c r="C51" s="123"/>
      <c r="D51" s="123"/>
      <c r="E51" s="124"/>
      <c r="F51" s="123"/>
      <c r="G51" s="125"/>
      <c r="H51" s="120"/>
      <c r="I51" s="64"/>
      <c r="J51" s="64"/>
      <c r="K51" s="195"/>
      <c r="L51" s="195"/>
      <c r="M51" s="195"/>
    </row>
    <row r="52" spans="1:13" ht="20.399999999999999" x14ac:dyDescent="0.25">
      <c r="A52" s="75" t="s">
        <v>27</v>
      </c>
      <c r="B52" s="75" t="s">
        <v>28</v>
      </c>
      <c r="C52" s="75" t="s">
        <v>18</v>
      </c>
      <c r="D52" s="75" t="s">
        <v>19</v>
      </c>
      <c r="E52" s="75" t="s">
        <v>8</v>
      </c>
      <c r="F52" s="75" t="s">
        <v>20</v>
      </c>
      <c r="G52" s="86" t="s">
        <v>21</v>
      </c>
      <c r="H52" s="87" t="s">
        <v>22</v>
      </c>
      <c r="I52" s="75" t="s">
        <v>23</v>
      </c>
      <c r="J52" s="75" t="s">
        <v>10</v>
      </c>
      <c r="K52" s="75" t="s">
        <v>7</v>
      </c>
      <c r="L52" s="75" t="s">
        <v>24</v>
      </c>
      <c r="M52" s="75" t="s">
        <v>25</v>
      </c>
    </row>
    <row r="53" spans="1:13" x14ac:dyDescent="0.25">
      <c r="A53" s="88"/>
      <c r="B53" s="88"/>
      <c r="C53" s="88" t="s">
        <v>49</v>
      </c>
      <c r="D53" s="88" t="s">
        <v>108</v>
      </c>
      <c r="E53" s="68" t="s">
        <v>121</v>
      </c>
      <c r="F53" s="88" t="s">
        <v>134</v>
      </c>
      <c r="G53" s="88">
        <v>2006</v>
      </c>
      <c r="H53" s="88" t="s">
        <v>231</v>
      </c>
      <c r="I53" s="88">
        <v>52</v>
      </c>
      <c r="J53" s="88">
        <f>52*0.75</f>
        <v>39</v>
      </c>
      <c r="K53" s="88">
        <v>1</v>
      </c>
      <c r="L53" s="88">
        <v>20</v>
      </c>
      <c r="M53" s="130"/>
    </row>
    <row r="54" spans="1:13" x14ac:dyDescent="0.25">
      <c r="A54" s="88"/>
      <c r="B54" s="88"/>
      <c r="C54" s="88" t="s">
        <v>73</v>
      </c>
      <c r="D54" s="88" t="s">
        <v>108</v>
      </c>
      <c r="E54" s="88" t="s">
        <v>74</v>
      </c>
      <c r="F54" s="88" t="s">
        <v>72</v>
      </c>
      <c r="G54" s="88">
        <v>2007</v>
      </c>
      <c r="H54" s="88" t="s">
        <v>232</v>
      </c>
      <c r="I54" s="88">
        <v>23</v>
      </c>
      <c r="J54" s="88">
        <v>23</v>
      </c>
      <c r="K54" s="88">
        <v>2</v>
      </c>
      <c r="L54" s="88">
        <v>18</v>
      </c>
      <c r="M54" s="127"/>
    </row>
    <row r="55" spans="1:13" ht="20.399999999999999" x14ac:dyDescent="0.25">
      <c r="A55" s="75" t="s">
        <v>27</v>
      </c>
      <c r="B55" s="75" t="s">
        <v>28</v>
      </c>
      <c r="C55" s="75" t="s">
        <v>18</v>
      </c>
      <c r="D55" s="75" t="s">
        <v>19</v>
      </c>
      <c r="E55" s="75" t="s">
        <v>8</v>
      </c>
      <c r="F55" s="75" t="s">
        <v>20</v>
      </c>
      <c r="G55" s="86" t="s">
        <v>21</v>
      </c>
      <c r="H55" s="87" t="s">
        <v>22</v>
      </c>
      <c r="I55" s="75" t="s">
        <v>23</v>
      </c>
      <c r="J55" s="75" t="s">
        <v>10</v>
      </c>
      <c r="K55" s="75" t="s">
        <v>7</v>
      </c>
      <c r="L55" s="75" t="s">
        <v>24</v>
      </c>
      <c r="M55" s="75" t="s">
        <v>25</v>
      </c>
    </row>
    <row r="56" spans="1:13" x14ac:dyDescent="0.25">
      <c r="A56" s="88"/>
      <c r="B56" s="88"/>
      <c r="C56" s="88" t="s">
        <v>87</v>
      </c>
      <c r="D56" s="88" t="s">
        <v>92</v>
      </c>
      <c r="E56" s="68" t="s">
        <v>121</v>
      </c>
      <c r="F56" s="88" t="s">
        <v>133</v>
      </c>
      <c r="G56" s="88">
        <v>2005</v>
      </c>
      <c r="H56" s="88" t="s">
        <v>233</v>
      </c>
      <c r="I56" s="88">
        <v>38</v>
      </c>
      <c r="J56" s="88">
        <v>76</v>
      </c>
      <c r="K56" s="88">
        <v>1</v>
      </c>
      <c r="L56" s="88">
        <v>20</v>
      </c>
      <c r="M56" s="127"/>
    </row>
    <row r="57" spans="1:13" ht="42" customHeight="1" x14ac:dyDescent="0.25">
      <c r="A57" s="111"/>
      <c r="B57" s="111"/>
      <c r="C57" s="111"/>
      <c r="D57" s="111"/>
      <c r="E57" s="111"/>
      <c r="F57" s="112"/>
      <c r="G57" s="112"/>
      <c r="H57" s="113"/>
      <c r="I57" s="113"/>
      <c r="J57" s="113"/>
      <c r="K57" s="113"/>
      <c r="L57" s="113"/>
      <c r="M57" s="113"/>
    </row>
    <row r="58" spans="1:13" ht="13.8" hidden="1" customHeight="1" x14ac:dyDescent="0.25">
      <c r="A58" s="115" t="s">
        <v>14</v>
      </c>
      <c r="B58" s="116" t="s">
        <v>44</v>
      </c>
      <c r="C58" s="117"/>
      <c r="D58" s="117"/>
      <c r="E58" s="118"/>
      <c r="F58" s="117"/>
      <c r="G58" s="119"/>
      <c r="H58" s="120"/>
      <c r="I58" s="64"/>
      <c r="J58" s="121"/>
      <c r="K58" s="194"/>
      <c r="L58" s="194"/>
      <c r="M58" s="194"/>
    </row>
    <row r="59" spans="1:13" ht="13.8" hidden="1" customHeight="1" x14ac:dyDescent="0.25">
      <c r="A59" s="115" t="s">
        <v>15</v>
      </c>
      <c r="B59" s="122" t="s">
        <v>30</v>
      </c>
      <c r="C59" s="123"/>
      <c r="D59" s="123"/>
      <c r="E59" s="124"/>
      <c r="F59" s="123"/>
      <c r="G59" s="125"/>
      <c r="H59" s="120"/>
      <c r="I59" s="64"/>
      <c r="J59" s="64"/>
      <c r="K59" s="194"/>
      <c r="L59" s="194"/>
      <c r="M59" s="194"/>
    </row>
    <row r="60" spans="1:13" ht="13.8" hidden="1" customHeight="1" x14ac:dyDescent="0.25">
      <c r="A60" s="115" t="s">
        <v>17</v>
      </c>
      <c r="B60" s="122" t="s">
        <v>26</v>
      </c>
      <c r="C60" s="123"/>
      <c r="D60" s="123"/>
      <c r="E60" s="124"/>
      <c r="F60" s="123"/>
      <c r="G60" s="125"/>
      <c r="H60" s="120"/>
      <c r="I60" s="64"/>
      <c r="J60" s="64"/>
      <c r="K60" s="195"/>
      <c r="L60" s="195"/>
      <c r="M60" s="195"/>
    </row>
    <row r="61" spans="1:13" ht="20.399999999999999" hidden="1" x14ac:dyDescent="0.25">
      <c r="A61" s="75" t="s">
        <v>27</v>
      </c>
      <c r="B61" s="75" t="s">
        <v>28</v>
      </c>
      <c r="C61" s="75" t="s">
        <v>18</v>
      </c>
      <c r="D61" s="75" t="s">
        <v>19</v>
      </c>
      <c r="E61" s="75" t="s">
        <v>8</v>
      </c>
      <c r="F61" s="75" t="s">
        <v>20</v>
      </c>
      <c r="G61" s="86" t="s">
        <v>21</v>
      </c>
      <c r="H61" s="87" t="s">
        <v>22</v>
      </c>
      <c r="I61" s="75" t="s">
        <v>23</v>
      </c>
      <c r="J61" s="75" t="s">
        <v>10</v>
      </c>
      <c r="K61" s="75" t="s">
        <v>7</v>
      </c>
      <c r="L61" s="75" t="s">
        <v>24</v>
      </c>
      <c r="M61" s="75" t="s">
        <v>25</v>
      </c>
    </row>
    <row r="62" spans="1:13" hidden="1" x14ac:dyDescent="0.25">
      <c r="A62" s="132"/>
      <c r="B62" s="132"/>
      <c r="C62" s="68"/>
      <c r="D62" s="68"/>
      <c r="E62" s="68"/>
      <c r="F62" s="68"/>
      <c r="G62" s="69"/>
      <c r="H62" s="70"/>
      <c r="I62" s="68"/>
      <c r="J62" s="68"/>
      <c r="K62" s="68"/>
      <c r="L62" s="68"/>
      <c r="M62" s="68"/>
    </row>
    <row r="63" spans="1:13" ht="13.8" hidden="1" customHeight="1" x14ac:dyDescent="0.25">
      <c r="A63" s="111"/>
      <c r="B63" s="111"/>
      <c r="C63" s="111"/>
      <c r="D63" s="111"/>
      <c r="E63" s="111"/>
      <c r="F63" s="112"/>
      <c r="G63" s="112"/>
      <c r="H63" s="113"/>
      <c r="I63" s="113"/>
      <c r="J63" s="113"/>
      <c r="K63" s="113"/>
      <c r="L63" s="113"/>
      <c r="M63" s="113"/>
    </row>
    <row r="64" spans="1:13" ht="26.4" x14ac:dyDescent="0.25">
      <c r="A64" s="115" t="s">
        <v>14</v>
      </c>
      <c r="B64" s="116" t="s">
        <v>57</v>
      </c>
      <c r="C64" s="117"/>
      <c r="D64" s="117"/>
      <c r="E64" s="118"/>
      <c r="F64" s="117"/>
      <c r="G64" s="119"/>
      <c r="H64" s="120"/>
      <c r="I64" s="64"/>
      <c r="J64" s="121"/>
      <c r="K64" s="194"/>
      <c r="L64" s="194"/>
      <c r="M64" s="194"/>
    </row>
    <row r="65" spans="1:13" x14ac:dyDescent="0.25">
      <c r="A65" s="115" t="s">
        <v>15</v>
      </c>
      <c r="B65" s="122" t="s">
        <v>30</v>
      </c>
      <c r="C65" s="123"/>
      <c r="D65" s="123"/>
      <c r="E65" s="124"/>
      <c r="F65" s="123"/>
      <c r="G65" s="125"/>
      <c r="H65" s="120"/>
      <c r="I65" s="64"/>
      <c r="J65" s="64"/>
      <c r="K65" s="194"/>
      <c r="L65" s="194"/>
      <c r="M65" s="194"/>
    </row>
    <row r="66" spans="1:13" x14ac:dyDescent="0.25">
      <c r="A66" s="115" t="s">
        <v>17</v>
      </c>
      <c r="B66" s="122" t="s">
        <v>26</v>
      </c>
      <c r="C66" s="123"/>
      <c r="D66" s="123"/>
      <c r="E66" s="124"/>
      <c r="F66" s="123"/>
      <c r="G66" s="125"/>
      <c r="H66" s="120"/>
      <c r="I66" s="64"/>
      <c r="J66" s="64"/>
      <c r="K66" s="195"/>
      <c r="L66" s="195"/>
      <c r="M66" s="195"/>
    </row>
    <row r="67" spans="1:13" ht="20.399999999999999" x14ac:dyDescent="0.25">
      <c r="A67" s="75" t="s">
        <v>27</v>
      </c>
      <c r="B67" s="75" t="s">
        <v>28</v>
      </c>
      <c r="C67" s="75" t="s">
        <v>18</v>
      </c>
      <c r="D67" s="75" t="s">
        <v>19</v>
      </c>
      <c r="E67" s="75" t="s">
        <v>8</v>
      </c>
      <c r="F67" s="75" t="s">
        <v>20</v>
      </c>
      <c r="G67" s="86" t="s">
        <v>21</v>
      </c>
      <c r="H67" s="87" t="s">
        <v>22</v>
      </c>
      <c r="I67" s="75" t="s">
        <v>23</v>
      </c>
      <c r="J67" s="75" t="s">
        <v>10</v>
      </c>
      <c r="K67" s="75" t="s">
        <v>7</v>
      </c>
      <c r="L67" s="75" t="s">
        <v>24</v>
      </c>
      <c r="M67" s="75" t="s">
        <v>25</v>
      </c>
    </row>
    <row r="68" spans="1:13" x14ac:dyDescent="0.25">
      <c r="A68" s="88"/>
      <c r="B68" s="88"/>
      <c r="C68" s="88" t="s">
        <v>73</v>
      </c>
      <c r="D68" s="88" t="s">
        <v>129</v>
      </c>
      <c r="E68" s="68" t="s">
        <v>121</v>
      </c>
      <c r="F68" s="88" t="s">
        <v>136</v>
      </c>
      <c r="G68" s="88">
        <v>2007</v>
      </c>
      <c r="H68" s="134" t="s">
        <v>218</v>
      </c>
      <c r="I68" s="134">
        <v>30</v>
      </c>
      <c r="J68" s="134">
        <v>30</v>
      </c>
      <c r="K68" s="134">
        <v>1</v>
      </c>
      <c r="L68" s="134">
        <v>20</v>
      </c>
      <c r="M68" s="130"/>
    </row>
    <row r="69" spans="1:13" ht="20.399999999999999" x14ac:dyDescent="0.25">
      <c r="A69" s="75" t="s">
        <v>27</v>
      </c>
      <c r="B69" s="75" t="s">
        <v>28</v>
      </c>
      <c r="C69" s="75" t="s">
        <v>18</v>
      </c>
      <c r="D69" s="75" t="s">
        <v>19</v>
      </c>
      <c r="E69" s="75" t="s">
        <v>8</v>
      </c>
      <c r="F69" s="75" t="s">
        <v>20</v>
      </c>
      <c r="G69" s="86" t="s">
        <v>21</v>
      </c>
      <c r="H69" s="87" t="s">
        <v>22</v>
      </c>
      <c r="I69" s="75" t="s">
        <v>23</v>
      </c>
      <c r="J69" s="75" t="s">
        <v>10</v>
      </c>
      <c r="K69" s="75" t="s">
        <v>7</v>
      </c>
      <c r="L69" s="75" t="s">
        <v>24</v>
      </c>
      <c r="M69" s="75" t="s">
        <v>25</v>
      </c>
    </row>
    <row r="70" spans="1:13" x14ac:dyDescent="0.25">
      <c r="A70" s="88"/>
      <c r="B70" s="88"/>
      <c r="C70" s="88" t="s">
        <v>73</v>
      </c>
      <c r="D70" s="88" t="s">
        <v>141</v>
      </c>
      <c r="E70" s="68" t="s">
        <v>121</v>
      </c>
      <c r="F70" s="88" t="s">
        <v>135</v>
      </c>
      <c r="G70" s="88">
        <v>2005</v>
      </c>
      <c r="H70" s="134" t="s">
        <v>238</v>
      </c>
      <c r="I70" s="134">
        <v>100</v>
      </c>
      <c r="J70" s="134">
        <v>100</v>
      </c>
      <c r="K70" s="134">
        <v>1</v>
      </c>
      <c r="L70" s="134">
        <v>20</v>
      </c>
      <c r="M70" s="130"/>
    </row>
    <row r="71" spans="1:13" ht="20.399999999999999" x14ac:dyDescent="0.25">
      <c r="A71" s="75" t="s">
        <v>27</v>
      </c>
      <c r="B71" s="75" t="s">
        <v>28</v>
      </c>
      <c r="C71" s="75" t="s">
        <v>18</v>
      </c>
      <c r="D71" s="75" t="s">
        <v>19</v>
      </c>
      <c r="E71" s="75" t="s">
        <v>8</v>
      </c>
      <c r="F71" s="75" t="s">
        <v>20</v>
      </c>
      <c r="G71" s="86" t="s">
        <v>21</v>
      </c>
      <c r="H71" s="87" t="s">
        <v>22</v>
      </c>
      <c r="I71" s="75" t="s">
        <v>23</v>
      </c>
      <c r="J71" s="75" t="s">
        <v>10</v>
      </c>
      <c r="K71" s="75" t="s">
        <v>7</v>
      </c>
      <c r="L71" s="75" t="s">
        <v>24</v>
      </c>
      <c r="M71" s="75" t="s">
        <v>25</v>
      </c>
    </row>
    <row r="72" spans="1:13" ht="16.8" customHeight="1" x14ac:dyDescent="0.25">
      <c r="A72" s="88"/>
      <c r="B72" s="88"/>
      <c r="C72" s="88" t="s">
        <v>73</v>
      </c>
      <c r="D72" s="88" t="s">
        <v>85</v>
      </c>
      <c r="E72" s="68" t="s">
        <v>121</v>
      </c>
      <c r="F72" s="88" t="s">
        <v>138</v>
      </c>
      <c r="G72" s="88">
        <v>2007</v>
      </c>
      <c r="H72" s="130" t="s">
        <v>221</v>
      </c>
      <c r="I72" s="130">
        <v>17</v>
      </c>
      <c r="J72" s="130">
        <v>17</v>
      </c>
      <c r="K72" s="130">
        <v>1</v>
      </c>
      <c r="L72" s="130">
        <v>20</v>
      </c>
      <c r="M72" s="127"/>
    </row>
    <row r="73" spans="1:13" ht="22.8" customHeight="1" x14ac:dyDescent="0.25">
      <c r="A73" s="111"/>
      <c r="B73" s="111"/>
      <c r="C73" s="111"/>
      <c r="D73" s="111"/>
      <c r="E73" s="111"/>
      <c r="F73" s="112"/>
      <c r="G73" s="112"/>
      <c r="H73" s="113"/>
      <c r="I73" s="113"/>
      <c r="J73" s="113"/>
      <c r="K73" s="113"/>
      <c r="L73" s="113"/>
      <c r="M73" s="113"/>
    </row>
    <row r="74" spans="1:13" ht="26.4" x14ac:dyDescent="0.25">
      <c r="A74" s="115" t="s">
        <v>14</v>
      </c>
      <c r="B74" s="116" t="s">
        <v>57</v>
      </c>
      <c r="C74" s="117"/>
      <c r="D74" s="117"/>
      <c r="E74" s="118"/>
      <c r="F74" s="117"/>
      <c r="G74" s="119"/>
      <c r="H74" s="120"/>
      <c r="I74" s="64"/>
      <c r="J74" s="121"/>
      <c r="K74" s="194"/>
      <c r="L74" s="194"/>
      <c r="M74" s="194"/>
    </row>
    <row r="75" spans="1:13" x14ac:dyDescent="0.25">
      <c r="A75" s="115" t="s">
        <v>15</v>
      </c>
      <c r="B75" s="122" t="s">
        <v>32</v>
      </c>
      <c r="C75" s="123"/>
      <c r="D75" s="123"/>
      <c r="E75" s="124"/>
      <c r="F75" s="123"/>
      <c r="G75" s="125"/>
      <c r="H75" s="120"/>
      <c r="I75" s="64"/>
      <c r="J75" s="64"/>
      <c r="K75" s="194"/>
      <c r="L75" s="194"/>
      <c r="M75" s="194"/>
    </row>
    <row r="76" spans="1:13" x14ac:dyDescent="0.25">
      <c r="A76" s="115" t="s">
        <v>17</v>
      </c>
      <c r="B76" s="122" t="s">
        <v>26</v>
      </c>
      <c r="C76" s="123"/>
      <c r="D76" s="123"/>
      <c r="E76" s="124"/>
      <c r="F76" s="123"/>
      <c r="G76" s="125"/>
      <c r="H76" s="120"/>
      <c r="I76" s="64"/>
      <c r="J76" s="64"/>
      <c r="K76" s="195"/>
      <c r="L76" s="195"/>
      <c r="M76" s="195"/>
    </row>
    <row r="77" spans="1:13" ht="20.399999999999999" x14ac:dyDescent="0.25">
      <c r="A77" s="75" t="s">
        <v>27</v>
      </c>
      <c r="B77" s="75" t="s">
        <v>28</v>
      </c>
      <c r="C77" s="75" t="s">
        <v>18</v>
      </c>
      <c r="D77" s="75" t="s">
        <v>19</v>
      </c>
      <c r="E77" s="75" t="s">
        <v>8</v>
      </c>
      <c r="F77" s="75" t="s">
        <v>20</v>
      </c>
      <c r="G77" s="86" t="s">
        <v>21</v>
      </c>
      <c r="H77" s="87" t="s">
        <v>22</v>
      </c>
      <c r="I77" s="75" t="s">
        <v>23</v>
      </c>
      <c r="J77" s="75" t="s">
        <v>10</v>
      </c>
      <c r="K77" s="75" t="s">
        <v>7</v>
      </c>
      <c r="L77" s="75" t="s">
        <v>24</v>
      </c>
      <c r="M77" s="75" t="s">
        <v>25</v>
      </c>
    </row>
    <row r="78" spans="1:13" x14ac:dyDescent="0.25">
      <c r="A78" s="88"/>
      <c r="B78" s="88"/>
      <c r="C78" s="88" t="s">
        <v>73</v>
      </c>
      <c r="D78" s="88" t="s">
        <v>85</v>
      </c>
      <c r="E78" s="68" t="s">
        <v>112</v>
      </c>
      <c r="F78" s="68" t="s">
        <v>115</v>
      </c>
      <c r="G78" s="68">
        <v>1989</v>
      </c>
      <c r="H78" s="88" t="s">
        <v>191</v>
      </c>
      <c r="I78" s="88">
        <v>40</v>
      </c>
      <c r="J78" s="88">
        <v>40</v>
      </c>
      <c r="K78" s="88">
        <v>2</v>
      </c>
      <c r="L78" s="88">
        <v>18</v>
      </c>
      <c r="M78" s="127"/>
    </row>
    <row r="79" spans="1:13" hidden="1" x14ac:dyDescent="0.25">
      <c r="A79" s="133"/>
      <c r="B79" s="133"/>
      <c r="C79" s="75"/>
      <c r="D79" s="75"/>
      <c r="E79" s="75"/>
      <c r="F79" s="75"/>
      <c r="G79" s="137"/>
      <c r="H79" s="171"/>
      <c r="I79" s="133"/>
      <c r="J79" s="133"/>
      <c r="K79" s="133"/>
      <c r="L79" s="133"/>
      <c r="M79" s="75"/>
    </row>
    <row r="80" spans="1:13" x14ac:dyDescent="0.25">
      <c r="A80" s="88"/>
      <c r="B80" s="88"/>
      <c r="C80" s="88" t="s">
        <v>45</v>
      </c>
      <c r="D80" s="88" t="s">
        <v>85</v>
      </c>
      <c r="E80" s="68" t="s">
        <v>121</v>
      </c>
      <c r="F80" s="88" t="s">
        <v>143</v>
      </c>
      <c r="G80" s="88">
        <v>2002</v>
      </c>
      <c r="H80" s="88" t="s">
        <v>203</v>
      </c>
      <c r="I80" s="88">
        <v>59</v>
      </c>
      <c r="J80" s="88">
        <v>118</v>
      </c>
      <c r="K80" s="88">
        <v>1</v>
      </c>
      <c r="L80" s="88">
        <v>20</v>
      </c>
      <c r="M80" s="88"/>
    </row>
    <row r="81" spans="1:13" ht="20.399999999999999" x14ac:dyDescent="0.25">
      <c r="A81" s="75" t="s">
        <v>27</v>
      </c>
      <c r="B81" s="75" t="s">
        <v>28</v>
      </c>
      <c r="C81" s="75" t="s">
        <v>18</v>
      </c>
      <c r="D81" s="75" t="s">
        <v>19</v>
      </c>
      <c r="E81" s="75" t="s">
        <v>8</v>
      </c>
      <c r="F81" s="75" t="s">
        <v>20</v>
      </c>
      <c r="G81" s="86" t="s">
        <v>21</v>
      </c>
      <c r="H81" s="87" t="s">
        <v>22</v>
      </c>
      <c r="I81" s="75" t="s">
        <v>23</v>
      </c>
      <c r="J81" s="75" t="s">
        <v>10</v>
      </c>
      <c r="K81" s="75" t="s">
        <v>7</v>
      </c>
      <c r="L81" s="75" t="s">
        <v>24</v>
      </c>
      <c r="M81" s="75" t="s">
        <v>25</v>
      </c>
    </row>
    <row r="82" spans="1:13" x14ac:dyDescent="0.25">
      <c r="A82" s="138"/>
      <c r="B82" s="138"/>
      <c r="C82" s="68" t="s">
        <v>45</v>
      </c>
      <c r="D82" s="68" t="s">
        <v>46</v>
      </c>
      <c r="E82" s="68" t="s">
        <v>90</v>
      </c>
      <c r="F82" s="68" t="s">
        <v>89</v>
      </c>
      <c r="G82" s="69">
        <v>1989</v>
      </c>
      <c r="H82" s="70" t="s">
        <v>189</v>
      </c>
      <c r="I82" s="68">
        <v>31</v>
      </c>
      <c r="J82" s="68">
        <v>62</v>
      </c>
      <c r="K82" s="68">
        <v>5</v>
      </c>
      <c r="L82" s="68">
        <v>14</v>
      </c>
      <c r="M82" s="68"/>
    </row>
    <row r="83" spans="1:13" hidden="1" x14ac:dyDescent="0.25">
      <c r="A83" s="133"/>
      <c r="B83" s="133"/>
      <c r="C83" s="75"/>
      <c r="D83" s="75"/>
      <c r="E83" s="75"/>
      <c r="F83" s="75"/>
      <c r="G83" s="86"/>
      <c r="H83" s="87"/>
      <c r="I83" s="75"/>
      <c r="J83" s="75"/>
      <c r="K83" s="75"/>
      <c r="L83" s="75"/>
      <c r="M83" s="75"/>
    </row>
    <row r="84" spans="1:13" x14ac:dyDescent="0.25">
      <c r="A84" s="68"/>
      <c r="B84" s="68"/>
      <c r="C84" s="68" t="s">
        <v>45</v>
      </c>
      <c r="D84" s="68" t="s">
        <v>46</v>
      </c>
      <c r="E84" s="68" t="s">
        <v>145</v>
      </c>
      <c r="F84" s="68" t="s">
        <v>154</v>
      </c>
      <c r="G84" s="68">
        <v>1998</v>
      </c>
      <c r="H84" s="68" t="s">
        <v>192</v>
      </c>
      <c r="I84" s="68">
        <v>44</v>
      </c>
      <c r="J84" s="68">
        <v>88</v>
      </c>
      <c r="K84" s="68">
        <v>3</v>
      </c>
      <c r="L84" s="68">
        <v>16</v>
      </c>
      <c r="M84" s="68"/>
    </row>
    <row r="85" spans="1:13" x14ac:dyDescent="0.25">
      <c r="A85" s="68"/>
      <c r="B85" s="68"/>
      <c r="C85" s="68" t="s">
        <v>87</v>
      </c>
      <c r="D85" s="68" t="s">
        <v>46</v>
      </c>
      <c r="E85" s="68" t="s">
        <v>112</v>
      </c>
      <c r="F85" s="68" t="s">
        <v>116</v>
      </c>
      <c r="G85" s="68">
        <v>1986</v>
      </c>
      <c r="H85" s="68" t="s">
        <v>190</v>
      </c>
      <c r="I85" s="68">
        <v>73</v>
      </c>
      <c r="J85" s="68">
        <f>73*1.5</f>
        <v>109.5</v>
      </c>
      <c r="K85" s="68">
        <v>2</v>
      </c>
      <c r="L85" s="68">
        <v>18</v>
      </c>
      <c r="M85" s="68"/>
    </row>
    <row r="86" spans="1:13" x14ac:dyDescent="0.25">
      <c r="A86" s="68"/>
      <c r="B86" s="68"/>
      <c r="C86" s="68" t="s">
        <v>87</v>
      </c>
      <c r="D86" s="68" t="s">
        <v>46</v>
      </c>
      <c r="E86" s="68" t="s">
        <v>145</v>
      </c>
      <c r="F86" s="68" t="s">
        <v>158</v>
      </c>
      <c r="G86" s="68">
        <v>1961</v>
      </c>
      <c r="H86" s="68" t="s">
        <v>199</v>
      </c>
      <c r="I86" s="68">
        <v>84</v>
      </c>
      <c r="J86" s="68">
        <f>84*1.5</f>
        <v>126</v>
      </c>
      <c r="K86" s="68">
        <v>1</v>
      </c>
      <c r="L86" s="68">
        <v>20</v>
      </c>
      <c r="M86" s="68"/>
    </row>
    <row r="87" spans="1:13" x14ac:dyDescent="0.25">
      <c r="A87" s="68"/>
      <c r="B87" s="68"/>
      <c r="C87" s="68" t="s">
        <v>73</v>
      </c>
      <c r="D87" s="68" t="s">
        <v>46</v>
      </c>
      <c r="E87" s="68" t="s">
        <v>145</v>
      </c>
      <c r="F87" s="68" t="s">
        <v>155</v>
      </c>
      <c r="G87" s="68">
        <v>1983</v>
      </c>
      <c r="H87" s="68" t="s">
        <v>206</v>
      </c>
      <c r="I87" s="68">
        <v>84</v>
      </c>
      <c r="J87" s="68">
        <v>84</v>
      </c>
      <c r="K87" s="68">
        <v>4</v>
      </c>
      <c r="L87" s="68">
        <v>15</v>
      </c>
      <c r="M87" s="68"/>
    </row>
    <row r="88" spans="1:13" ht="20.399999999999999" x14ac:dyDescent="0.25">
      <c r="A88" s="75" t="s">
        <v>27</v>
      </c>
      <c r="B88" s="75" t="s">
        <v>28</v>
      </c>
      <c r="C88" s="75" t="s">
        <v>18</v>
      </c>
      <c r="D88" s="75" t="s">
        <v>19</v>
      </c>
      <c r="E88" s="75" t="s">
        <v>8</v>
      </c>
      <c r="F88" s="75" t="s">
        <v>20</v>
      </c>
      <c r="G88" s="86" t="s">
        <v>21</v>
      </c>
      <c r="H88" s="87" t="s">
        <v>22</v>
      </c>
      <c r="I88" s="75" t="s">
        <v>23</v>
      </c>
      <c r="J88" s="75" t="s">
        <v>10</v>
      </c>
      <c r="K88" s="75" t="s">
        <v>7</v>
      </c>
      <c r="L88" s="75" t="s">
        <v>24</v>
      </c>
      <c r="M88" s="75" t="s">
        <v>25</v>
      </c>
    </row>
    <row r="89" spans="1:13" x14ac:dyDescent="0.25">
      <c r="A89" s="88"/>
      <c r="B89" s="88"/>
      <c r="C89" s="88" t="s">
        <v>45</v>
      </c>
      <c r="D89" s="68" t="s">
        <v>47</v>
      </c>
      <c r="E89" s="68" t="s">
        <v>71</v>
      </c>
      <c r="F89" s="68" t="s">
        <v>70</v>
      </c>
      <c r="G89" s="69">
        <v>1979</v>
      </c>
      <c r="H89" s="88" t="s">
        <v>222</v>
      </c>
      <c r="I89" s="88">
        <v>72</v>
      </c>
      <c r="J89" s="88">
        <v>144</v>
      </c>
      <c r="K89" s="88">
        <v>1</v>
      </c>
      <c r="L89" s="88">
        <v>20</v>
      </c>
      <c r="M89" s="127"/>
    </row>
    <row r="90" spans="1:13" x14ac:dyDescent="0.25">
      <c r="A90" s="88"/>
      <c r="B90" s="88"/>
      <c r="C90" s="147" t="s">
        <v>73</v>
      </c>
      <c r="D90" s="148" t="s">
        <v>47</v>
      </c>
      <c r="E90" s="148" t="s">
        <v>145</v>
      </c>
      <c r="F90" s="148" t="s">
        <v>144</v>
      </c>
      <c r="G90" s="169">
        <v>1987</v>
      </c>
      <c r="H90" s="88"/>
      <c r="I90" s="88"/>
      <c r="J90" s="88"/>
      <c r="K90" s="88"/>
      <c r="L90" s="88"/>
      <c r="M90" s="127"/>
    </row>
    <row r="91" spans="1:13" x14ac:dyDescent="0.25">
      <c r="A91" s="88"/>
      <c r="B91" s="88"/>
      <c r="C91" s="88" t="s">
        <v>77</v>
      </c>
      <c r="D91" s="68" t="s">
        <v>47</v>
      </c>
      <c r="E91" s="68" t="s">
        <v>145</v>
      </c>
      <c r="F91" s="68" t="s">
        <v>149</v>
      </c>
      <c r="G91" s="69">
        <v>1989</v>
      </c>
      <c r="H91" s="88" t="s">
        <v>223</v>
      </c>
      <c r="I91" s="88">
        <v>25</v>
      </c>
      <c r="J91" s="88">
        <v>100</v>
      </c>
      <c r="K91" s="88">
        <v>2</v>
      </c>
      <c r="L91" s="88">
        <v>18</v>
      </c>
      <c r="M91" s="127"/>
    </row>
    <row r="92" spans="1:13" x14ac:dyDescent="0.25">
      <c r="A92" s="88"/>
      <c r="B92" s="88"/>
      <c r="C92" s="68" t="s">
        <v>87</v>
      </c>
      <c r="D92" s="68" t="s">
        <v>163</v>
      </c>
      <c r="E92" s="68" t="s">
        <v>112</v>
      </c>
      <c r="F92" s="68" t="s">
        <v>117</v>
      </c>
      <c r="G92" s="68">
        <v>1985</v>
      </c>
      <c r="H92" s="88" t="s">
        <v>193</v>
      </c>
      <c r="I92" s="88">
        <v>56</v>
      </c>
      <c r="J92" s="88">
        <f>56*1.5</f>
        <v>84</v>
      </c>
      <c r="K92" s="88">
        <v>3</v>
      </c>
      <c r="L92" s="88">
        <v>16</v>
      </c>
      <c r="M92" s="127"/>
    </row>
    <row r="93" spans="1:13" ht="20.399999999999999" x14ac:dyDescent="0.25">
      <c r="A93" s="75" t="s">
        <v>27</v>
      </c>
      <c r="B93" s="75" t="s">
        <v>28</v>
      </c>
      <c r="C93" s="75" t="s">
        <v>18</v>
      </c>
      <c r="D93" s="75" t="s">
        <v>19</v>
      </c>
      <c r="E93" s="75" t="s">
        <v>8</v>
      </c>
      <c r="F93" s="75" t="s">
        <v>20</v>
      </c>
      <c r="G93" s="86" t="s">
        <v>21</v>
      </c>
      <c r="H93" s="87" t="s">
        <v>22</v>
      </c>
      <c r="I93" s="75" t="s">
        <v>23</v>
      </c>
      <c r="J93" s="75" t="s">
        <v>10</v>
      </c>
      <c r="K93" s="75" t="s">
        <v>7</v>
      </c>
      <c r="L93" s="75" t="s">
        <v>24</v>
      </c>
      <c r="M93" s="75" t="s">
        <v>25</v>
      </c>
    </row>
    <row r="94" spans="1:13" x14ac:dyDescent="0.25">
      <c r="A94" s="138"/>
      <c r="B94" s="138"/>
      <c r="C94" s="68" t="s">
        <v>113</v>
      </c>
      <c r="D94" s="68" t="s">
        <v>111</v>
      </c>
      <c r="E94" s="68" t="s">
        <v>112</v>
      </c>
      <c r="F94" s="68" t="s">
        <v>110</v>
      </c>
      <c r="G94" s="69">
        <v>1993</v>
      </c>
      <c r="H94" s="70" t="s">
        <v>200</v>
      </c>
      <c r="I94" s="68">
        <v>55</v>
      </c>
      <c r="J94" s="68">
        <f>55*3</f>
        <v>165</v>
      </c>
      <c r="K94" s="68">
        <v>2</v>
      </c>
      <c r="L94" s="68">
        <v>18</v>
      </c>
      <c r="M94" s="68"/>
    </row>
    <row r="95" spans="1:13" hidden="1" x14ac:dyDescent="0.25">
      <c r="A95" s="133"/>
      <c r="B95" s="133"/>
      <c r="C95" s="75"/>
      <c r="D95" s="75"/>
      <c r="E95" s="75"/>
      <c r="F95" s="75"/>
      <c r="G95" s="86"/>
      <c r="H95" s="87"/>
      <c r="I95" s="75"/>
      <c r="J95" s="75"/>
      <c r="K95" s="75"/>
      <c r="L95" s="75"/>
      <c r="M95" s="75"/>
    </row>
    <row r="96" spans="1:13" x14ac:dyDescent="0.25">
      <c r="A96" s="88"/>
      <c r="B96" s="88"/>
      <c r="C96" s="88" t="s">
        <v>73</v>
      </c>
      <c r="D96" s="68" t="s">
        <v>111</v>
      </c>
      <c r="E96" s="68" t="s">
        <v>145</v>
      </c>
      <c r="F96" s="88" t="s">
        <v>147</v>
      </c>
      <c r="G96" s="88">
        <v>1999</v>
      </c>
      <c r="H96" s="88" t="s">
        <v>205</v>
      </c>
      <c r="I96" s="88">
        <v>30</v>
      </c>
      <c r="J96" s="88">
        <v>30</v>
      </c>
      <c r="K96" s="88">
        <v>4</v>
      </c>
      <c r="L96" s="88">
        <v>15</v>
      </c>
      <c r="M96" s="88"/>
    </row>
    <row r="97" spans="1:14" x14ac:dyDescent="0.25">
      <c r="A97" s="88"/>
      <c r="B97" s="88"/>
      <c r="C97" s="88" t="s">
        <v>73</v>
      </c>
      <c r="D97" s="68" t="s">
        <v>111</v>
      </c>
      <c r="E97" s="68" t="s">
        <v>145</v>
      </c>
      <c r="F97" s="88" t="s">
        <v>148</v>
      </c>
      <c r="G97" s="88">
        <v>2003</v>
      </c>
      <c r="H97" s="88" t="s">
        <v>198</v>
      </c>
      <c r="I97" s="88">
        <v>28</v>
      </c>
      <c r="J97" s="88">
        <v>28</v>
      </c>
      <c r="K97" s="88">
        <v>5</v>
      </c>
      <c r="L97" s="88">
        <v>14</v>
      </c>
      <c r="M97" s="88"/>
    </row>
    <row r="98" spans="1:14" x14ac:dyDescent="0.25">
      <c r="A98" s="88"/>
      <c r="B98" s="88"/>
      <c r="C98" s="88" t="s">
        <v>162</v>
      </c>
      <c r="D98" s="68" t="s">
        <v>111</v>
      </c>
      <c r="E98" s="68" t="s">
        <v>83</v>
      </c>
      <c r="F98" s="68" t="s">
        <v>80</v>
      </c>
      <c r="G98" s="68">
        <v>1977</v>
      </c>
      <c r="H98" s="68" t="s">
        <v>227</v>
      </c>
      <c r="I98" s="88">
        <v>100</v>
      </c>
      <c r="J98" s="88">
        <v>200</v>
      </c>
      <c r="K98" s="88">
        <v>1</v>
      </c>
      <c r="L98" s="88"/>
      <c r="M98" s="88"/>
    </row>
    <row r="99" spans="1:14" x14ac:dyDescent="0.25">
      <c r="A99" s="88"/>
      <c r="B99" s="88"/>
      <c r="C99" s="88" t="s">
        <v>162</v>
      </c>
      <c r="D99" s="68" t="s">
        <v>111</v>
      </c>
      <c r="E99" s="68" t="s">
        <v>83</v>
      </c>
      <c r="F99" s="68" t="s">
        <v>82</v>
      </c>
      <c r="G99" s="68">
        <v>1986</v>
      </c>
      <c r="H99" s="88" t="s">
        <v>228</v>
      </c>
      <c r="I99" s="88">
        <v>70</v>
      </c>
      <c r="J99" s="88">
        <v>140</v>
      </c>
      <c r="K99" s="88">
        <v>3</v>
      </c>
      <c r="L99" s="88"/>
      <c r="M99" s="88"/>
    </row>
    <row r="100" spans="1:14" ht="13.2" customHeight="1" x14ac:dyDescent="0.25">
      <c r="A100" s="111"/>
      <c r="B100" s="111"/>
      <c r="C100" s="111"/>
      <c r="D100" s="111"/>
      <c r="E100" s="111"/>
      <c r="F100" s="112"/>
      <c r="G100" s="112"/>
      <c r="H100" s="113"/>
      <c r="I100" s="113"/>
      <c r="J100" s="113"/>
      <c r="K100" s="113"/>
      <c r="L100" s="113"/>
      <c r="M100" s="113"/>
    </row>
    <row r="101" spans="1:14" ht="26.4" x14ac:dyDescent="0.25">
      <c r="A101" s="115" t="s">
        <v>14</v>
      </c>
      <c r="B101" s="116" t="s">
        <v>57</v>
      </c>
      <c r="C101" s="117"/>
      <c r="D101" s="117"/>
      <c r="E101" s="118"/>
      <c r="F101" s="117"/>
      <c r="G101" s="119"/>
      <c r="H101" s="120"/>
      <c r="I101" s="64"/>
      <c r="J101" s="121"/>
      <c r="K101" s="194"/>
      <c r="L101" s="194"/>
      <c r="M101" s="194"/>
    </row>
    <row r="102" spans="1:14" x14ac:dyDescent="0.25">
      <c r="A102" s="115" t="s">
        <v>15</v>
      </c>
      <c r="B102" s="122" t="s">
        <v>33</v>
      </c>
      <c r="C102" s="123"/>
      <c r="D102" s="123"/>
      <c r="E102" s="124"/>
      <c r="F102" s="123"/>
      <c r="G102" s="125"/>
      <c r="H102" s="120"/>
      <c r="I102" s="64"/>
      <c r="J102" s="64"/>
      <c r="K102" s="194"/>
      <c r="L102" s="194"/>
      <c r="M102" s="194"/>
    </row>
    <row r="103" spans="1:14" x14ac:dyDescent="0.25">
      <c r="A103" s="115" t="s">
        <v>17</v>
      </c>
      <c r="B103" s="122" t="s">
        <v>26</v>
      </c>
      <c r="C103" s="123"/>
      <c r="D103" s="123"/>
      <c r="E103" s="124"/>
      <c r="F103" s="123"/>
      <c r="G103" s="125"/>
      <c r="H103" s="120"/>
      <c r="I103" s="64"/>
      <c r="J103" s="64"/>
      <c r="K103" s="195"/>
      <c r="L103" s="195"/>
      <c r="M103" s="195"/>
    </row>
    <row r="104" spans="1:14" ht="20.399999999999999" x14ac:dyDescent="0.25">
      <c r="A104" s="75" t="s">
        <v>27</v>
      </c>
      <c r="B104" s="75" t="s">
        <v>28</v>
      </c>
      <c r="C104" s="75" t="s">
        <v>18</v>
      </c>
      <c r="D104" s="75" t="s">
        <v>19</v>
      </c>
      <c r="E104" s="75" t="s">
        <v>8</v>
      </c>
      <c r="F104" s="75" t="s">
        <v>20</v>
      </c>
      <c r="G104" s="86" t="s">
        <v>21</v>
      </c>
      <c r="H104" s="87" t="s">
        <v>22</v>
      </c>
      <c r="I104" s="75" t="s">
        <v>23</v>
      </c>
      <c r="J104" s="75" t="s">
        <v>10</v>
      </c>
      <c r="K104" s="75" t="s">
        <v>7</v>
      </c>
      <c r="L104" s="75" t="s">
        <v>24</v>
      </c>
      <c r="M104" s="75" t="s">
        <v>25</v>
      </c>
    </row>
    <row r="105" spans="1:14" x14ac:dyDescent="0.25">
      <c r="A105" s="88"/>
      <c r="B105" s="88"/>
      <c r="C105" s="88" t="s">
        <v>49</v>
      </c>
      <c r="D105" s="88" t="s">
        <v>108</v>
      </c>
      <c r="E105" s="68" t="s">
        <v>112</v>
      </c>
      <c r="F105" s="88" t="s">
        <v>109</v>
      </c>
      <c r="G105" s="88">
        <v>1991</v>
      </c>
      <c r="H105" s="134" t="s">
        <v>201</v>
      </c>
      <c r="I105" s="134">
        <v>90</v>
      </c>
      <c r="J105" s="134">
        <f>0.75*90</f>
        <v>67.5</v>
      </c>
      <c r="K105" s="134">
        <v>2</v>
      </c>
      <c r="L105" s="134">
        <v>18</v>
      </c>
      <c r="M105" s="127"/>
      <c r="N105" s="114">
        <v>28.373034937317357</v>
      </c>
    </row>
    <row r="106" spans="1:14" hidden="1" x14ac:dyDescent="0.25">
      <c r="A106" s="133"/>
      <c r="B106" s="133"/>
      <c r="C106" s="75"/>
      <c r="D106" s="75"/>
      <c r="E106" s="75"/>
      <c r="F106" s="75"/>
      <c r="G106" s="137"/>
      <c r="H106" s="141"/>
      <c r="I106" s="142"/>
      <c r="J106" s="142"/>
      <c r="K106" s="142"/>
      <c r="L106" s="142"/>
      <c r="M106" s="75"/>
    </row>
    <row r="107" spans="1:14" x14ac:dyDescent="0.25">
      <c r="A107" s="88"/>
      <c r="B107" s="88"/>
      <c r="C107" s="148" t="s">
        <v>49</v>
      </c>
      <c r="D107" s="148" t="s">
        <v>108</v>
      </c>
      <c r="E107" s="148" t="s">
        <v>121</v>
      </c>
      <c r="F107" s="148" t="s">
        <v>142</v>
      </c>
      <c r="G107" s="169">
        <v>1997</v>
      </c>
      <c r="H107" s="135"/>
      <c r="I107" s="136"/>
      <c r="J107" s="136"/>
      <c r="K107" s="136"/>
      <c r="L107" s="136"/>
      <c r="M107" s="68"/>
    </row>
    <row r="108" spans="1:14" x14ac:dyDescent="0.25">
      <c r="A108" s="88"/>
      <c r="B108" s="88"/>
      <c r="C108" s="68" t="s">
        <v>49</v>
      </c>
      <c r="D108" s="68" t="s">
        <v>108</v>
      </c>
      <c r="E108" s="68" t="s">
        <v>145</v>
      </c>
      <c r="F108" s="68" t="s">
        <v>156</v>
      </c>
      <c r="G108" s="69">
        <v>1988</v>
      </c>
      <c r="H108" s="135" t="s">
        <v>239</v>
      </c>
      <c r="I108" s="136">
        <v>95</v>
      </c>
      <c r="J108" s="136">
        <f>0.75*95</f>
        <v>71.25</v>
      </c>
      <c r="K108" s="136">
        <v>1</v>
      </c>
      <c r="L108" s="136">
        <v>20</v>
      </c>
      <c r="M108" s="68"/>
      <c r="N108" s="114">
        <v>30.216125891320509</v>
      </c>
    </row>
    <row r="109" spans="1:14" x14ac:dyDescent="0.25">
      <c r="A109" s="88"/>
      <c r="B109" s="88"/>
      <c r="C109" s="68"/>
      <c r="D109" s="68"/>
      <c r="E109" s="68"/>
      <c r="F109" s="68"/>
      <c r="G109" s="69"/>
      <c r="H109" s="135"/>
      <c r="I109" s="136"/>
      <c r="J109" s="136"/>
      <c r="K109" s="136"/>
      <c r="L109" s="136"/>
      <c r="M109" s="68"/>
    </row>
    <row r="110" spans="1:14" ht="20.399999999999999" x14ac:dyDescent="0.25">
      <c r="A110" s="75" t="s">
        <v>27</v>
      </c>
      <c r="B110" s="75" t="s">
        <v>28</v>
      </c>
      <c r="C110" s="75" t="s">
        <v>18</v>
      </c>
      <c r="D110" s="75" t="s">
        <v>19</v>
      </c>
      <c r="E110" s="75" t="s">
        <v>8</v>
      </c>
      <c r="F110" s="75" t="s">
        <v>20</v>
      </c>
      <c r="G110" s="86" t="s">
        <v>21</v>
      </c>
      <c r="H110" s="87" t="s">
        <v>22</v>
      </c>
      <c r="I110" s="75" t="s">
        <v>23</v>
      </c>
      <c r="J110" s="75" t="s">
        <v>10</v>
      </c>
      <c r="K110" s="75" t="s">
        <v>7</v>
      </c>
      <c r="L110" s="75" t="s">
        <v>24</v>
      </c>
      <c r="M110" s="75" t="s">
        <v>25</v>
      </c>
    </row>
    <row r="111" spans="1:14" x14ac:dyDescent="0.25">
      <c r="A111" s="138"/>
      <c r="B111" s="138"/>
      <c r="C111" s="68" t="s">
        <v>45</v>
      </c>
      <c r="D111" s="68" t="s">
        <v>129</v>
      </c>
      <c r="E111" s="68" t="s">
        <v>121</v>
      </c>
      <c r="F111" s="68" t="s">
        <v>139</v>
      </c>
      <c r="G111" s="69">
        <v>1985</v>
      </c>
      <c r="H111" s="70" t="s">
        <v>240</v>
      </c>
      <c r="I111" s="136">
        <v>31</v>
      </c>
      <c r="J111" s="136">
        <v>62</v>
      </c>
      <c r="K111" s="136">
        <v>1</v>
      </c>
      <c r="L111" s="136">
        <v>20</v>
      </c>
      <c r="M111" s="68"/>
    </row>
    <row r="112" spans="1:14" hidden="1" x14ac:dyDescent="0.25">
      <c r="A112" s="133"/>
      <c r="B112" s="133"/>
      <c r="C112" s="75"/>
      <c r="D112" s="75"/>
      <c r="E112" s="75"/>
      <c r="F112" s="75"/>
      <c r="G112" s="86"/>
      <c r="H112" s="87"/>
      <c r="I112" s="143"/>
      <c r="J112" s="143"/>
      <c r="K112" s="143"/>
      <c r="L112" s="143"/>
      <c r="M112" s="75"/>
    </row>
    <row r="113" spans="1:14" x14ac:dyDescent="0.25">
      <c r="A113" s="88"/>
      <c r="B113" s="88"/>
      <c r="C113" s="88" t="s">
        <v>49</v>
      </c>
      <c r="D113" s="88" t="s">
        <v>129</v>
      </c>
      <c r="E113" s="68" t="s">
        <v>121</v>
      </c>
      <c r="F113" s="88" t="s">
        <v>132</v>
      </c>
      <c r="G113" s="88">
        <v>2001</v>
      </c>
      <c r="H113" s="70" t="s">
        <v>241</v>
      </c>
      <c r="I113" s="136">
        <v>35</v>
      </c>
      <c r="J113" s="136">
        <f>35*0.75</f>
        <v>26.25</v>
      </c>
      <c r="K113" s="136">
        <v>2</v>
      </c>
      <c r="L113" s="136">
        <v>18</v>
      </c>
      <c r="M113" s="68"/>
    </row>
    <row r="114" spans="1:14" ht="20.399999999999999" x14ac:dyDescent="0.25">
      <c r="A114" s="75" t="s">
        <v>27</v>
      </c>
      <c r="B114" s="75" t="s">
        <v>28</v>
      </c>
      <c r="C114" s="75" t="s">
        <v>18</v>
      </c>
      <c r="D114" s="75" t="s">
        <v>19</v>
      </c>
      <c r="E114" s="75" t="s">
        <v>8</v>
      </c>
      <c r="F114" s="75" t="s">
        <v>20</v>
      </c>
      <c r="G114" s="86" t="s">
        <v>21</v>
      </c>
      <c r="H114" s="87" t="s">
        <v>22</v>
      </c>
      <c r="I114" s="75" t="s">
        <v>23</v>
      </c>
      <c r="J114" s="75" t="s">
        <v>10</v>
      </c>
      <c r="K114" s="75" t="s">
        <v>7</v>
      </c>
      <c r="L114" s="75" t="s">
        <v>24</v>
      </c>
      <c r="M114" s="75" t="s">
        <v>25</v>
      </c>
    </row>
    <row r="115" spans="1:14" ht="20.399999999999999" hidden="1" x14ac:dyDescent="0.25">
      <c r="A115" s="75" t="s">
        <v>27</v>
      </c>
      <c r="B115" s="75" t="s">
        <v>28</v>
      </c>
      <c r="C115" s="75" t="s">
        <v>18</v>
      </c>
      <c r="D115" s="75" t="s">
        <v>19</v>
      </c>
      <c r="E115" s="75" t="s">
        <v>8</v>
      </c>
      <c r="F115" s="75" t="s">
        <v>20</v>
      </c>
      <c r="G115" s="86" t="s">
        <v>21</v>
      </c>
      <c r="H115" s="87" t="s">
        <v>22</v>
      </c>
      <c r="I115" s="75" t="s">
        <v>23</v>
      </c>
      <c r="J115" s="75" t="s">
        <v>10</v>
      </c>
      <c r="K115" s="75" t="s">
        <v>7</v>
      </c>
      <c r="L115" s="75" t="s">
        <v>24</v>
      </c>
      <c r="M115" s="75" t="s">
        <v>25</v>
      </c>
    </row>
    <row r="116" spans="1:14" x14ac:dyDescent="0.25">
      <c r="A116" s="68"/>
      <c r="B116" s="68"/>
      <c r="C116" s="68" t="s">
        <v>73</v>
      </c>
      <c r="D116" s="68" t="s">
        <v>92</v>
      </c>
      <c r="E116" s="68" t="s">
        <v>112</v>
      </c>
      <c r="F116" s="68" t="s">
        <v>107</v>
      </c>
      <c r="G116" s="69">
        <v>1999</v>
      </c>
      <c r="H116" s="68" t="s">
        <v>242</v>
      </c>
      <c r="I116" s="68">
        <v>81</v>
      </c>
      <c r="J116" s="68">
        <v>81</v>
      </c>
      <c r="K116" s="68">
        <v>1</v>
      </c>
      <c r="L116" s="68">
        <v>20</v>
      </c>
      <c r="M116" s="68"/>
      <c r="N116" s="114" t="s">
        <v>247</v>
      </c>
    </row>
    <row r="117" spans="1:14" x14ac:dyDescent="0.25">
      <c r="A117" s="68"/>
      <c r="B117" s="68"/>
      <c r="C117" s="68" t="s">
        <v>49</v>
      </c>
      <c r="D117" s="68" t="s">
        <v>92</v>
      </c>
      <c r="E117" s="68" t="s">
        <v>145</v>
      </c>
      <c r="F117" s="68" t="s">
        <v>153</v>
      </c>
      <c r="G117" s="69">
        <v>1979</v>
      </c>
      <c r="H117" s="68" t="s">
        <v>233</v>
      </c>
      <c r="I117" s="68">
        <v>70</v>
      </c>
      <c r="J117" s="68">
        <f>0.75*70</f>
        <v>52.5</v>
      </c>
      <c r="K117" s="68">
        <v>2</v>
      </c>
      <c r="L117" s="68">
        <v>18</v>
      </c>
      <c r="M117" s="68"/>
    </row>
    <row r="118" spans="1:14" x14ac:dyDescent="0.25">
      <c r="A118" s="68"/>
      <c r="B118" s="68"/>
      <c r="C118" s="68" t="s">
        <v>159</v>
      </c>
      <c r="D118" s="68" t="s">
        <v>92</v>
      </c>
      <c r="E118" s="68" t="s">
        <v>112</v>
      </c>
      <c r="F118" s="68" t="s">
        <v>118</v>
      </c>
      <c r="G118" s="68">
        <v>1983</v>
      </c>
      <c r="H118" s="68" t="s">
        <v>224</v>
      </c>
      <c r="I118" s="68">
        <v>31</v>
      </c>
      <c r="J118" s="68">
        <v>31</v>
      </c>
      <c r="K118" s="68">
        <v>4</v>
      </c>
      <c r="L118" s="68">
        <v>15</v>
      </c>
      <c r="M118" s="68"/>
    </row>
    <row r="119" spans="1:14" x14ac:dyDescent="0.25">
      <c r="A119" s="138"/>
      <c r="B119" s="138"/>
      <c r="C119" s="138" t="s">
        <v>73</v>
      </c>
      <c r="D119" s="138" t="s">
        <v>141</v>
      </c>
      <c r="E119" s="68" t="s">
        <v>121</v>
      </c>
      <c r="F119" s="138" t="s">
        <v>140</v>
      </c>
      <c r="G119" s="138">
        <v>2000</v>
      </c>
      <c r="H119" s="138" t="s">
        <v>234</v>
      </c>
      <c r="I119" s="138">
        <v>41</v>
      </c>
      <c r="J119" s="138">
        <v>41</v>
      </c>
      <c r="K119" s="138">
        <v>3</v>
      </c>
      <c r="L119" s="138">
        <v>16</v>
      </c>
      <c r="M119" s="138"/>
    </row>
    <row r="120" spans="1:14" ht="40.200000000000003" customHeight="1" x14ac:dyDescent="0.25">
      <c r="A120" s="111"/>
      <c r="B120" s="111"/>
      <c r="C120" s="111"/>
      <c r="D120" s="111"/>
      <c r="E120" s="111"/>
      <c r="F120" s="112"/>
      <c r="G120" s="112"/>
      <c r="H120" s="113"/>
      <c r="I120" s="113"/>
      <c r="J120" s="113"/>
      <c r="K120" s="113"/>
      <c r="L120" s="113"/>
      <c r="M120" s="113"/>
    </row>
    <row r="121" spans="1:14" ht="26.4" x14ac:dyDescent="0.25">
      <c r="A121" s="115" t="s">
        <v>14</v>
      </c>
      <c r="B121" s="116" t="s">
        <v>57</v>
      </c>
      <c r="C121" s="117"/>
      <c r="D121" s="117"/>
      <c r="E121" s="118"/>
      <c r="F121" s="117"/>
      <c r="G121" s="119"/>
      <c r="H121" s="120"/>
      <c r="I121" s="64"/>
      <c r="J121" s="121"/>
      <c r="K121" s="194"/>
      <c r="L121" s="194"/>
      <c r="M121" s="194"/>
    </row>
    <row r="122" spans="1:14" x14ac:dyDescent="0.25">
      <c r="A122" s="115" t="s">
        <v>15</v>
      </c>
      <c r="B122" s="122" t="s">
        <v>34</v>
      </c>
      <c r="C122" s="128" t="s">
        <v>35</v>
      </c>
      <c r="D122" s="123"/>
      <c r="E122" s="124"/>
      <c r="F122" s="123"/>
      <c r="G122" s="125"/>
      <c r="H122" s="120"/>
      <c r="I122" s="64"/>
      <c r="J122" s="64"/>
      <c r="K122" s="194"/>
      <c r="L122" s="194"/>
      <c r="M122" s="194"/>
    </row>
    <row r="123" spans="1:14" x14ac:dyDescent="0.25">
      <c r="A123" s="115" t="s">
        <v>17</v>
      </c>
      <c r="B123" s="122" t="s">
        <v>26</v>
      </c>
      <c r="C123" s="123"/>
      <c r="D123" s="123"/>
      <c r="E123" s="124"/>
      <c r="F123" s="123"/>
      <c r="G123" s="125"/>
      <c r="H123" s="120"/>
      <c r="I123" s="64"/>
      <c r="J123" s="64"/>
      <c r="K123" s="195"/>
      <c r="L123" s="195"/>
      <c r="M123" s="195"/>
    </row>
    <row r="124" spans="1:14" ht="20.399999999999999" x14ac:dyDescent="0.25">
      <c r="A124" s="75" t="s">
        <v>27</v>
      </c>
      <c r="B124" s="75" t="s">
        <v>28</v>
      </c>
      <c r="C124" s="75" t="s">
        <v>18</v>
      </c>
      <c r="D124" s="75" t="s">
        <v>19</v>
      </c>
      <c r="E124" s="75" t="s">
        <v>8</v>
      </c>
      <c r="F124" s="75" t="s">
        <v>20</v>
      </c>
      <c r="G124" s="86" t="s">
        <v>21</v>
      </c>
      <c r="H124" s="87" t="s">
        <v>22</v>
      </c>
      <c r="I124" s="75" t="s">
        <v>23</v>
      </c>
      <c r="J124" s="75" t="s">
        <v>10</v>
      </c>
      <c r="K124" s="75" t="s">
        <v>7</v>
      </c>
      <c r="L124" s="75" t="s">
        <v>24</v>
      </c>
      <c r="M124" s="75" t="s">
        <v>25</v>
      </c>
    </row>
    <row r="125" spans="1:14" x14ac:dyDescent="0.25">
      <c r="A125" s="68"/>
      <c r="B125" s="68"/>
      <c r="C125" s="68" t="s">
        <v>87</v>
      </c>
      <c r="D125" s="68" t="s">
        <v>46</v>
      </c>
      <c r="E125" s="68" t="s">
        <v>112</v>
      </c>
      <c r="F125" s="68" t="s">
        <v>116</v>
      </c>
      <c r="G125" s="68">
        <v>1986</v>
      </c>
      <c r="H125" s="68" t="s">
        <v>190</v>
      </c>
      <c r="I125" s="136">
        <v>73</v>
      </c>
      <c r="J125" s="136">
        <f>73*1.5</f>
        <v>109.5</v>
      </c>
      <c r="K125" s="136">
        <v>2</v>
      </c>
      <c r="L125" s="136">
        <v>18</v>
      </c>
      <c r="M125" s="68"/>
    </row>
    <row r="126" spans="1:14" x14ac:dyDescent="0.25">
      <c r="A126" s="68"/>
      <c r="B126" s="68"/>
      <c r="C126" s="68" t="s">
        <v>87</v>
      </c>
      <c r="D126" s="68" t="s">
        <v>46</v>
      </c>
      <c r="E126" s="68" t="s">
        <v>145</v>
      </c>
      <c r="F126" s="68" t="s">
        <v>146</v>
      </c>
      <c r="G126" s="68">
        <v>1982</v>
      </c>
      <c r="H126" s="136" t="s">
        <v>215</v>
      </c>
      <c r="I126" s="136">
        <v>79</v>
      </c>
      <c r="J126" s="136">
        <f>79*1.5</f>
        <v>118.5</v>
      </c>
      <c r="K126" s="136">
        <v>1</v>
      </c>
      <c r="L126" s="136">
        <v>20</v>
      </c>
      <c r="M126" s="68"/>
    </row>
    <row r="127" spans="1:14" x14ac:dyDescent="0.25">
      <c r="A127" s="68"/>
      <c r="B127" s="68"/>
      <c r="C127" s="68" t="s">
        <v>73</v>
      </c>
      <c r="D127" s="68" t="s">
        <v>46</v>
      </c>
      <c r="E127" s="68" t="s">
        <v>145</v>
      </c>
      <c r="F127" s="68" t="s">
        <v>155</v>
      </c>
      <c r="G127" s="68">
        <v>1983</v>
      </c>
      <c r="H127" s="136" t="s">
        <v>206</v>
      </c>
      <c r="I127" s="136">
        <v>84</v>
      </c>
      <c r="J127" s="136">
        <v>84</v>
      </c>
      <c r="K127" s="136">
        <v>3</v>
      </c>
      <c r="L127" s="136">
        <v>16</v>
      </c>
      <c r="M127" s="68"/>
    </row>
    <row r="128" spans="1:14" ht="20.399999999999999" x14ac:dyDescent="0.25">
      <c r="A128" s="75" t="s">
        <v>27</v>
      </c>
      <c r="B128" s="75" t="s">
        <v>28</v>
      </c>
      <c r="C128" s="75" t="s">
        <v>18</v>
      </c>
      <c r="D128" s="75" t="s">
        <v>19</v>
      </c>
      <c r="E128" s="75" t="s">
        <v>8</v>
      </c>
      <c r="F128" s="75" t="s">
        <v>20</v>
      </c>
      <c r="G128" s="86" t="s">
        <v>21</v>
      </c>
      <c r="H128" s="87" t="s">
        <v>22</v>
      </c>
      <c r="I128" s="75" t="s">
        <v>23</v>
      </c>
      <c r="J128" s="75" t="s">
        <v>10</v>
      </c>
      <c r="K128" s="75" t="s">
        <v>7</v>
      </c>
      <c r="L128" s="75" t="s">
        <v>24</v>
      </c>
      <c r="M128" s="75" t="s">
        <v>25</v>
      </c>
    </row>
    <row r="129" spans="1:14" x14ac:dyDescent="0.25">
      <c r="A129" s="68"/>
      <c r="B129" s="68"/>
      <c r="C129" s="68" t="s">
        <v>45</v>
      </c>
      <c r="D129" s="68" t="s">
        <v>81</v>
      </c>
      <c r="E129" s="68" t="s">
        <v>83</v>
      </c>
      <c r="F129" s="68" t="s">
        <v>82</v>
      </c>
      <c r="G129" s="68">
        <v>1986</v>
      </c>
      <c r="H129" s="88" t="s">
        <v>228</v>
      </c>
      <c r="I129" s="136">
        <v>70</v>
      </c>
      <c r="J129" s="136">
        <v>140</v>
      </c>
      <c r="K129" s="136">
        <v>1</v>
      </c>
      <c r="L129" s="136"/>
      <c r="M129" s="68"/>
    </row>
    <row r="130" spans="1:14" x14ac:dyDescent="0.25">
      <c r="A130" s="68"/>
      <c r="B130" s="68"/>
      <c r="C130" s="68" t="s">
        <v>87</v>
      </c>
      <c r="D130" s="68" t="s">
        <v>81</v>
      </c>
      <c r="E130" s="68" t="s">
        <v>112</v>
      </c>
      <c r="F130" s="68" t="s">
        <v>117</v>
      </c>
      <c r="G130" s="68">
        <v>1985</v>
      </c>
      <c r="H130" s="136" t="s">
        <v>193</v>
      </c>
      <c r="I130" s="136">
        <v>56</v>
      </c>
      <c r="J130" s="136">
        <v>84</v>
      </c>
      <c r="K130" s="136">
        <v>2</v>
      </c>
      <c r="L130" s="136">
        <v>18</v>
      </c>
      <c r="M130" s="68"/>
    </row>
    <row r="131" spans="1:14" ht="26.4" x14ac:dyDescent="0.25">
      <c r="A131" s="115" t="s">
        <v>14</v>
      </c>
      <c r="B131" s="116" t="s">
        <v>57</v>
      </c>
      <c r="C131" s="117"/>
      <c r="D131" s="117"/>
      <c r="E131" s="118"/>
      <c r="F131" s="117"/>
      <c r="G131" s="119"/>
      <c r="H131" s="120"/>
      <c r="I131" s="64"/>
      <c r="J131" s="121"/>
      <c r="K131" s="196"/>
      <c r="L131" s="196"/>
      <c r="M131" s="196"/>
    </row>
    <row r="132" spans="1:14" x14ac:dyDescent="0.25">
      <c r="A132" s="115" t="s">
        <v>15</v>
      </c>
      <c r="B132" s="122" t="s">
        <v>34</v>
      </c>
      <c r="C132" s="128" t="s">
        <v>54</v>
      </c>
      <c r="D132" s="123"/>
      <c r="E132" s="124"/>
      <c r="F132" s="123"/>
      <c r="G132" s="125"/>
      <c r="H132" s="120"/>
      <c r="I132" s="64"/>
      <c r="J132" s="64"/>
      <c r="K132" s="194"/>
      <c r="L132" s="194"/>
      <c r="M132" s="194"/>
    </row>
    <row r="133" spans="1:14" x14ac:dyDescent="0.25">
      <c r="A133" s="115" t="s">
        <v>17</v>
      </c>
      <c r="B133" s="122" t="s">
        <v>26</v>
      </c>
      <c r="C133" s="123"/>
      <c r="D133" s="123"/>
      <c r="E133" s="124"/>
      <c r="F133" s="123"/>
      <c r="G133" s="125"/>
      <c r="H133" s="120"/>
      <c r="I133" s="64"/>
      <c r="J133" s="64"/>
      <c r="K133" s="195"/>
      <c r="L133" s="195"/>
      <c r="M133" s="195"/>
    </row>
    <row r="134" spans="1:14" ht="20.399999999999999" x14ac:dyDescent="0.25">
      <c r="A134" s="75" t="s">
        <v>27</v>
      </c>
      <c r="B134" s="75" t="s">
        <v>28</v>
      </c>
      <c r="C134" s="75" t="s">
        <v>18</v>
      </c>
      <c r="D134" s="75" t="s">
        <v>19</v>
      </c>
      <c r="E134" s="75" t="s">
        <v>8</v>
      </c>
      <c r="F134" s="75" t="s">
        <v>20</v>
      </c>
      <c r="G134" s="86" t="s">
        <v>21</v>
      </c>
      <c r="H134" s="87" t="s">
        <v>22</v>
      </c>
      <c r="I134" s="75" t="s">
        <v>23</v>
      </c>
      <c r="J134" s="75" t="s">
        <v>10</v>
      </c>
      <c r="K134" s="75" t="s">
        <v>7</v>
      </c>
      <c r="L134" s="75" t="s">
        <v>24</v>
      </c>
      <c r="M134" s="75" t="s">
        <v>25</v>
      </c>
    </row>
    <row r="135" spans="1:14" x14ac:dyDescent="0.25">
      <c r="A135" s="68"/>
      <c r="B135" s="68"/>
      <c r="C135" s="68" t="s">
        <v>77</v>
      </c>
      <c r="D135" s="68" t="s">
        <v>46</v>
      </c>
      <c r="E135" s="68" t="s">
        <v>76</v>
      </c>
      <c r="F135" s="68" t="s">
        <v>75</v>
      </c>
      <c r="G135" s="68">
        <v>1981</v>
      </c>
      <c r="H135" s="136" t="s">
        <v>207</v>
      </c>
      <c r="I135" s="136">
        <v>43</v>
      </c>
      <c r="J135" s="136">
        <f>I135*4</f>
        <v>172</v>
      </c>
      <c r="K135" s="136">
        <v>1</v>
      </c>
      <c r="L135" s="136">
        <v>20</v>
      </c>
      <c r="M135" s="68" t="s">
        <v>78</v>
      </c>
      <c r="N135" s="114">
        <v>51.731196344693977</v>
      </c>
    </row>
    <row r="136" spans="1:14" ht="20.399999999999999" x14ac:dyDescent="0.25">
      <c r="A136" s="75" t="s">
        <v>27</v>
      </c>
      <c r="B136" s="75" t="s">
        <v>28</v>
      </c>
      <c r="C136" s="75" t="s">
        <v>18</v>
      </c>
      <c r="D136" s="75" t="s">
        <v>19</v>
      </c>
      <c r="E136" s="75" t="s">
        <v>8</v>
      </c>
      <c r="F136" s="75" t="s">
        <v>20</v>
      </c>
      <c r="G136" s="86" t="s">
        <v>21</v>
      </c>
      <c r="H136" s="87" t="s">
        <v>22</v>
      </c>
      <c r="I136" s="75" t="s">
        <v>23</v>
      </c>
      <c r="J136" s="75" t="s">
        <v>10</v>
      </c>
      <c r="K136" s="75" t="s">
        <v>7</v>
      </c>
      <c r="L136" s="75" t="s">
        <v>24</v>
      </c>
      <c r="M136" s="75" t="s">
        <v>25</v>
      </c>
    </row>
    <row r="137" spans="1:14" x14ac:dyDescent="0.25">
      <c r="A137" s="68"/>
      <c r="B137" s="68"/>
      <c r="C137" s="68" t="s">
        <v>45</v>
      </c>
      <c r="D137" s="68" t="s">
        <v>81</v>
      </c>
      <c r="E137" s="68" t="s">
        <v>83</v>
      </c>
      <c r="F137" s="68" t="s">
        <v>80</v>
      </c>
      <c r="G137" s="68">
        <v>1977</v>
      </c>
      <c r="H137" s="136" t="s">
        <v>227</v>
      </c>
      <c r="I137" s="136">
        <v>100</v>
      </c>
      <c r="J137" s="136">
        <v>200</v>
      </c>
      <c r="K137" s="136">
        <v>1</v>
      </c>
      <c r="L137" s="136"/>
      <c r="M137" s="68"/>
      <c r="N137" s="114">
        <v>62.427262071504273</v>
      </c>
    </row>
    <row r="138" spans="1:14" ht="26.4" x14ac:dyDescent="0.25">
      <c r="A138" s="115" t="s">
        <v>14</v>
      </c>
      <c r="B138" s="116" t="s">
        <v>57</v>
      </c>
      <c r="C138" s="117"/>
      <c r="D138" s="117"/>
      <c r="E138" s="118"/>
      <c r="F138" s="117"/>
      <c r="G138" s="119"/>
      <c r="H138" s="120"/>
      <c r="I138" s="64"/>
      <c r="J138" s="121"/>
      <c r="K138" s="196"/>
      <c r="L138" s="196"/>
      <c r="M138" s="196"/>
    </row>
    <row r="139" spans="1:14" x14ac:dyDescent="0.25">
      <c r="A139" s="115" t="s">
        <v>15</v>
      </c>
      <c r="B139" s="122" t="s">
        <v>34</v>
      </c>
      <c r="C139" s="128" t="s">
        <v>37</v>
      </c>
      <c r="D139" s="128"/>
      <c r="E139" s="128"/>
      <c r="F139" s="123"/>
      <c r="G139" s="125"/>
      <c r="H139" s="120"/>
      <c r="I139" s="64"/>
      <c r="J139" s="64"/>
      <c r="K139" s="194"/>
      <c r="L139" s="194"/>
      <c r="M139" s="194"/>
    </row>
    <row r="140" spans="1:14" x14ac:dyDescent="0.25">
      <c r="A140" s="115" t="s">
        <v>17</v>
      </c>
      <c r="B140" s="122" t="s">
        <v>26</v>
      </c>
      <c r="C140" s="123"/>
      <c r="D140" s="123"/>
      <c r="E140" s="124"/>
      <c r="F140" s="123"/>
      <c r="G140" s="125"/>
      <c r="H140" s="120"/>
      <c r="I140" s="64"/>
      <c r="J140" s="64"/>
      <c r="K140" s="195"/>
      <c r="L140" s="195"/>
      <c r="M140" s="195"/>
    </row>
    <row r="141" spans="1:14" ht="20.399999999999999" x14ac:dyDescent="0.25">
      <c r="A141" s="75" t="s">
        <v>27</v>
      </c>
      <c r="B141" s="75" t="s">
        <v>28</v>
      </c>
      <c r="C141" s="75" t="s">
        <v>18</v>
      </c>
      <c r="D141" s="75" t="s">
        <v>19</v>
      </c>
      <c r="E141" s="75" t="s">
        <v>8</v>
      </c>
      <c r="F141" s="75" t="s">
        <v>20</v>
      </c>
      <c r="G141" s="86" t="s">
        <v>21</v>
      </c>
      <c r="H141" s="87" t="s">
        <v>22</v>
      </c>
      <c r="I141" s="75" t="s">
        <v>23</v>
      </c>
      <c r="J141" s="75" t="s">
        <v>10</v>
      </c>
      <c r="K141" s="75" t="s">
        <v>7</v>
      </c>
      <c r="L141" s="75" t="s">
        <v>24</v>
      </c>
      <c r="M141" s="75" t="s">
        <v>25</v>
      </c>
    </row>
    <row r="142" spans="1:14" x14ac:dyDescent="0.25">
      <c r="A142" s="68"/>
      <c r="B142" s="68"/>
      <c r="C142" s="148" t="s">
        <v>87</v>
      </c>
      <c r="D142" s="148" t="s">
        <v>81</v>
      </c>
      <c r="E142" s="148" t="s">
        <v>83</v>
      </c>
      <c r="F142" s="148" t="s">
        <v>88</v>
      </c>
      <c r="G142" s="148">
        <v>1976</v>
      </c>
      <c r="H142" s="136"/>
      <c r="I142" s="136"/>
      <c r="J142" s="136"/>
      <c r="K142" s="136"/>
      <c r="L142" s="136"/>
      <c r="M142" s="68"/>
    </row>
    <row r="143" spans="1:14" x14ac:dyDescent="0.25">
      <c r="A143" s="68"/>
      <c r="B143" s="68"/>
      <c r="C143" s="68" t="s">
        <v>45</v>
      </c>
      <c r="D143" s="68" t="s">
        <v>81</v>
      </c>
      <c r="E143" s="68" t="s">
        <v>48</v>
      </c>
      <c r="F143" s="68" t="s">
        <v>96</v>
      </c>
      <c r="G143" s="68">
        <v>1975</v>
      </c>
      <c r="H143" s="136" t="s">
        <v>217</v>
      </c>
      <c r="I143" s="136">
        <v>40</v>
      </c>
      <c r="J143" s="136">
        <v>80</v>
      </c>
      <c r="K143" s="136">
        <v>1</v>
      </c>
      <c r="L143" s="136">
        <v>20</v>
      </c>
      <c r="M143" s="68"/>
    </row>
    <row r="144" spans="1:14" x14ac:dyDescent="0.25">
      <c r="A144" s="68"/>
      <c r="B144" s="68"/>
      <c r="C144" s="68" t="s">
        <v>45</v>
      </c>
      <c r="D144" s="68" t="s">
        <v>81</v>
      </c>
      <c r="E144" s="68" t="s">
        <v>48</v>
      </c>
      <c r="F144" s="68" t="s">
        <v>97</v>
      </c>
      <c r="G144" s="68">
        <v>1976</v>
      </c>
      <c r="H144" s="136" t="s">
        <v>213</v>
      </c>
      <c r="I144" s="136">
        <v>33</v>
      </c>
      <c r="J144" s="136">
        <v>66</v>
      </c>
      <c r="K144" s="136">
        <v>2</v>
      </c>
      <c r="L144" s="136">
        <v>18</v>
      </c>
      <c r="M144" s="68"/>
    </row>
    <row r="145" spans="1:13" x14ac:dyDescent="0.25">
      <c r="A145" s="88"/>
      <c r="B145" s="88"/>
      <c r="C145" s="68"/>
      <c r="D145" s="68"/>
      <c r="E145" s="68"/>
      <c r="F145" s="68"/>
      <c r="G145" s="69"/>
      <c r="H145" s="135"/>
      <c r="I145" s="136"/>
      <c r="J145" s="136"/>
      <c r="K145" s="136"/>
      <c r="L145" s="136"/>
      <c r="M145" s="68"/>
    </row>
    <row r="146" spans="1:13" ht="26.4" x14ac:dyDescent="0.25">
      <c r="A146" s="115" t="s">
        <v>14</v>
      </c>
      <c r="B146" s="116" t="s">
        <v>57</v>
      </c>
      <c r="C146" s="117"/>
      <c r="D146" s="117"/>
      <c r="E146" s="118"/>
      <c r="F146" s="117"/>
      <c r="G146" s="119"/>
      <c r="H146" s="120"/>
      <c r="I146" s="64"/>
      <c r="J146" s="121"/>
      <c r="K146" s="196"/>
      <c r="L146" s="196"/>
      <c r="M146" s="196"/>
    </row>
    <row r="147" spans="1:13" x14ac:dyDescent="0.25">
      <c r="A147" s="115" t="s">
        <v>15</v>
      </c>
      <c r="B147" s="122" t="s">
        <v>34</v>
      </c>
      <c r="C147" s="128" t="s">
        <v>53</v>
      </c>
      <c r="D147" s="128"/>
      <c r="E147" s="128"/>
      <c r="F147" s="123"/>
      <c r="G147" s="125"/>
      <c r="H147" s="120"/>
      <c r="I147" s="64"/>
      <c r="J147" s="64"/>
      <c r="K147" s="194"/>
      <c r="L147" s="194"/>
      <c r="M147" s="194"/>
    </row>
    <row r="148" spans="1:13" x14ac:dyDescent="0.25">
      <c r="A148" s="115" t="s">
        <v>17</v>
      </c>
      <c r="B148" s="122" t="s">
        <v>26</v>
      </c>
      <c r="C148" s="123"/>
      <c r="D148" s="123"/>
      <c r="E148" s="124"/>
      <c r="F148" s="123"/>
      <c r="G148" s="125"/>
      <c r="H148" s="120"/>
      <c r="I148" s="64"/>
      <c r="J148" s="64"/>
      <c r="K148" s="195"/>
      <c r="L148" s="195"/>
      <c r="M148" s="195"/>
    </row>
    <row r="149" spans="1:13" ht="20.399999999999999" x14ac:dyDescent="0.25">
      <c r="A149" s="75" t="s">
        <v>27</v>
      </c>
      <c r="B149" s="75" t="s">
        <v>28</v>
      </c>
      <c r="C149" s="75" t="s">
        <v>18</v>
      </c>
      <c r="D149" s="75" t="s">
        <v>19</v>
      </c>
      <c r="E149" s="75" t="s">
        <v>8</v>
      </c>
      <c r="F149" s="75" t="s">
        <v>20</v>
      </c>
      <c r="G149" s="86" t="s">
        <v>21</v>
      </c>
      <c r="H149" s="87" t="s">
        <v>22</v>
      </c>
      <c r="I149" s="75" t="s">
        <v>23</v>
      </c>
      <c r="J149" s="75" t="s">
        <v>10</v>
      </c>
      <c r="K149" s="75" t="s">
        <v>7</v>
      </c>
      <c r="L149" s="75" t="s">
        <v>24</v>
      </c>
      <c r="M149" s="75" t="s">
        <v>25</v>
      </c>
    </row>
    <row r="150" spans="1:13" x14ac:dyDescent="0.25">
      <c r="A150" s="68"/>
      <c r="B150" s="68"/>
      <c r="C150" s="68" t="s">
        <v>159</v>
      </c>
      <c r="D150" s="68" t="s">
        <v>81</v>
      </c>
      <c r="E150" s="68" t="s">
        <v>48</v>
      </c>
      <c r="F150" s="68" t="s">
        <v>160</v>
      </c>
      <c r="G150" s="68">
        <v>1969</v>
      </c>
      <c r="H150" s="136" t="s">
        <v>202</v>
      </c>
      <c r="I150" s="136">
        <v>50</v>
      </c>
      <c r="J150" s="136">
        <v>50</v>
      </c>
      <c r="K150" s="136">
        <v>1</v>
      </c>
      <c r="L150" s="136">
        <v>20</v>
      </c>
      <c r="M150" s="68"/>
    </row>
    <row r="151" spans="1:13" ht="26.4" x14ac:dyDescent="0.25">
      <c r="A151" s="115" t="s">
        <v>14</v>
      </c>
      <c r="B151" s="116" t="s">
        <v>57</v>
      </c>
      <c r="C151" s="117"/>
      <c r="D151" s="117"/>
      <c r="E151" s="118"/>
      <c r="F151" s="117"/>
      <c r="G151" s="119"/>
      <c r="H151" s="120"/>
      <c r="I151" s="64"/>
      <c r="J151" s="121"/>
      <c r="K151" s="196"/>
      <c r="L151" s="196"/>
      <c r="M151" s="196"/>
    </row>
    <row r="152" spans="1:13" x14ac:dyDescent="0.25">
      <c r="A152" s="115" t="s">
        <v>15</v>
      </c>
      <c r="B152" s="122" t="s">
        <v>34</v>
      </c>
      <c r="C152" s="128" t="s">
        <v>52</v>
      </c>
      <c r="D152" s="128"/>
      <c r="E152" s="128"/>
      <c r="F152" s="123"/>
      <c r="G152" s="125"/>
      <c r="H152" s="120"/>
      <c r="I152" s="64"/>
      <c r="J152" s="64"/>
      <c r="K152" s="194"/>
      <c r="L152" s="194"/>
      <c r="M152" s="194"/>
    </row>
    <row r="153" spans="1:13" x14ac:dyDescent="0.25">
      <c r="A153" s="115" t="s">
        <v>17</v>
      </c>
      <c r="B153" s="122" t="s">
        <v>26</v>
      </c>
      <c r="C153" s="123"/>
      <c r="D153" s="123"/>
      <c r="E153" s="124"/>
      <c r="F153" s="123"/>
      <c r="G153" s="125"/>
      <c r="H153" s="120"/>
      <c r="I153" s="64"/>
      <c r="J153" s="64"/>
      <c r="K153" s="195"/>
      <c r="L153" s="195"/>
      <c r="M153" s="195"/>
    </row>
    <row r="154" spans="1:13" ht="20.399999999999999" x14ac:dyDescent="0.25">
      <c r="A154" s="75" t="s">
        <v>27</v>
      </c>
      <c r="B154" s="75" t="s">
        <v>28</v>
      </c>
      <c r="C154" s="75" t="s">
        <v>18</v>
      </c>
      <c r="D154" s="75" t="s">
        <v>19</v>
      </c>
      <c r="E154" s="75" t="s">
        <v>8</v>
      </c>
      <c r="F154" s="75" t="s">
        <v>20</v>
      </c>
      <c r="G154" s="86" t="s">
        <v>21</v>
      </c>
      <c r="H154" s="87" t="s">
        <v>22</v>
      </c>
      <c r="I154" s="75" t="s">
        <v>23</v>
      </c>
      <c r="J154" s="75" t="s">
        <v>10</v>
      </c>
      <c r="K154" s="75" t="s">
        <v>7</v>
      </c>
      <c r="L154" s="75" t="s">
        <v>24</v>
      </c>
      <c r="M154" s="75" t="s">
        <v>25</v>
      </c>
    </row>
    <row r="155" spans="1:13" x14ac:dyDescent="0.25">
      <c r="A155" s="68"/>
      <c r="B155" s="68"/>
      <c r="C155" s="68" t="s">
        <v>73</v>
      </c>
      <c r="D155" s="68" t="s">
        <v>46</v>
      </c>
      <c r="E155" s="68" t="s">
        <v>76</v>
      </c>
      <c r="F155" s="68" t="s">
        <v>79</v>
      </c>
      <c r="G155" s="68">
        <v>1963</v>
      </c>
      <c r="H155" s="136" t="s">
        <v>216</v>
      </c>
      <c r="I155" s="136">
        <v>50</v>
      </c>
      <c r="J155" s="136">
        <v>50</v>
      </c>
      <c r="K155" s="136">
        <v>1</v>
      </c>
      <c r="L155" s="136">
        <v>20</v>
      </c>
      <c r="M155" s="68"/>
    </row>
    <row r="156" spans="1:13" ht="20.399999999999999" x14ac:dyDescent="0.25">
      <c r="A156" s="75" t="s">
        <v>27</v>
      </c>
      <c r="B156" s="75" t="s">
        <v>28</v>
      </c>
      <c r="C156" s="75" t="s">
        <v>18</v>
      </c>
      <c r="D156" s="75" t="s">
        <v>19</v>
      </c>
      <c r="E156" s="75" t="s">
        <v>8</v>
      </c>
      <c r="F156" s="75" t="s">
        <v>20</v>
      </c>
      <c r="G156" s="86" t="s">
        <v>21</v>
      </c>
      <c r="H156" s="87" t="s">
        <v>22</v>
      </c>
      <c r="I156" s="75" t="s">
        <v>23</v>
      </c>
      <c r="J156" s="75" t="s">
        <v>10</v>
      </c>
      <c r="K156" s="75" t="s">
        <v>7</v>
      </c>
      <c r="L156" s="75" t="s">
        <v>24</v>
      </c>
      <c r="M156" s="75" t="s">
        <v>25</v>
      </c>
    </row>
    <row r="157" spans="1:13" x14ac:dyDescent="0.25">
      <c r="A157" s="68"/>
      <c r="B157" s="68"/>
      <c r="C157" s="148" t="s">
        <v>73</v>
      </c>
      <c r="D157" s="148" t="s">
        <v>81</v>
      </c>
      <c r="E157" s="148" t="s">
        <v>48</v>
      </c>
      <c r="F157" s="148" t="s">
        <v>98</v>
      </c>
      <c r="G157" s="148">
        <v>1964</v>
      </c>
      <c r="H157" s="170"/>
      <c r="I157" s="136"/>
      <c r="J157" s="136"/>
      <c r="K157" s="136"/>
      <c r="L157" s="136"/>
      <c r="M157" s="68"/>
    </row>
    <row r="158" spans="1:13" x14ac:dyDescent="0.25">
      <c r="A158" s="68"/>
      <c r="B158" s="68"/>
      <c r="C158" s="68" t="s">
        <v>73</v>
      </c>
      <c r="D158" s="68" t="s">
        <v>81</v>
      </c>
      <c r="E158" s="68" t="s">
        <v>145</v>
      </c>
      <c r="F158" s="68" t="s">
        <v>150</v>
      </c>
      <c r="G158" s="68">
        <v>1965</v>
      </c>
      <c r="H158" s="136" t="s">
        <v>226</v>
      </c>
      <c r="I158" s="136">
        <v>45</v>
      </c>
      <c r="J158" s="136">
        <v>45</v>
      </c>
      <c r="K158" s="136">
        <v>1</v>
      </c>
      <c r="L158" s="136">
        <v>20</v>
      </c>
      <c r="M158" s="68"/>
    </row>
    <row r="159" spans="1:13" ht="26.4" x14ac:dyDescent="0.25">
      <c r="A159" s="115" t="s">
        <v>14</v>
      </c>
      <c r="B159" s="116" t="s">
        <v>57</v>
      </c>
      <c r="C159" s="117"/>
      <c r="D159" s="117"/>
      <c r="E159" s="118"/>
      <c r="F159" s="117"/>
      <c r="G159" s="119"/>
      <c r="H159" s="120"/>
      <c r="I159" s="64"/>
      <c r="J159" s="121"/>
      <c r="K159" s="196"/>
      <c r="L159" s="196"/>
      <c r="M159" s="196"/>
    </row>
    <row r="160" spans="1:13" x14ac:dyDescent="0.25">
      <c r="A160" s="115" t="s">
        <v>15</v>
      </c>
      <c r="B160" s="122" t="s">
        <v>34</v>
      </c>
      <c r="C160" s="128" t="s">
        <v>67</v>
      </c>
      <c r="D160" s="128"/>
      <c r="E160" s="128"/>
      <c r="F160" s="123"/>
      <c r="G160" s="125"/>
      <c r="H160" s="120"/>
      <c r="I160" s="64"/>
      <c r="J160" s="64"/>
      <c r="K160" s="194"/>
      <c r="L160" s="194"/>
      <c r="M160" s="194"/>
    </row>
    <row r="161" spans="1:14" x14ac:dyDescent="0.25">
      <c r="A161" s="115" t="s">
        <v>17</v>
      </c>
      <c r="B161" s="122" t="s">
        <v>26</v>
      </c>
      <c r="C161" s="123"/>
      <c r="D161" s="123"/>
      <c r="E161" s="124"/>
      <c r="F161" s="123"/>
      <c r="G161" s="125"/>
      <c r="H161" s="120"/>
      <c r="I161" s="64"/>
      <c r="J161" s="64"/>
      <c r="K161" s="195"/>
      <c r="L161" s="195"/>
      <c r="M161" s="195"/>
    </row>
    <row r="162" spans="1:14" ht="20.399999999999999" x14ac:dyDescent="0.25">
      <c r="A162" s="75" t="s">
        <v>27</v>
      </c>
      <c r="B162" s="75" t="s">
        <v>28</v>
      </c>
      <c r="C162" s="75" t="s">
        <v>18</v>
      </c>
      <c r="D162" s="75" t="s">
        <v>19</v>
      </c>
      <c r="E162" s="75" t="s">
        <v>8</v>
      </c>
      <c r="F162" s="75" t="s">
        <v>20</v>
      </c>
      <c r="G162" s="86" t="s">
        <v>21</v>
      </c>
      <c r="H162" s="87" t="s">
        <v>22</v>
      </c>
      <c r="I162" s="75" t="s">
        <v>23</v>
      </c>
      <c r="J162" s="75" t="s">
        <v>10</v>
      </c>
      <c r="K162" s="75" t="s">
        <v>7</v>
      </c>
      <c r="L162" s="75" t="s">
        <v>24</v>
      </c>
      <c r="M162" s="75" t="s">
        <v>25</v>
      </c>
    </row>
    <row r="163" spans="1:14" x14ac:dyDescent="0.25">
      <c r="A163" s="68"/>
      <c r="B163" s="68"/>
      <c r="C163" s="68" t="s">
        <v>87</v>
      </c>
      <c r="D163" s="68" t="s">
        <v>46</v>
      </c>
      <c r="E163" s="68" t="s">
        <v>145</v>
      </c>
      <c r="F163" s="68" t="s">
        <v>158</v>
      </c>
      <c r="G163" s="68">
        <v>1961</v>
      </c>
      <c r="H163" s="136" t="s">
        <v>199</v>
      </c>
      <c r="I163" s="136">
        <v>84</v>
      </c>
      <c r="J163" s="136">
        <v>126</v>
      </c>
      <c r="K163" s="136">
        <v>1</v>
      </c>
      <c r="L163" s="136">
        <v>20</v>
      </c>
      <c r="M163" s="68"/>
      <c r="N163" s="114">
        <v>57.155543988220415</v>
      </c>
    </row>
    <row r="164" spans="1:14" ht="20.399999999999999" x14ac:dyDescent="0.25">
      <c r="A164" s="75" t="s">
        <v>27</v>
      </c>
      <c r="B164" s="75" t="s">
        <v>28</v>
      </c>
      <c r="C164" s="75" t="s">
        <v>18</v>
      </c>
      <c r="D164" s="75" t="s">
        <v>19</v>
      </c>
      <c r="E164" s="75" t="s">
        <v>8</v>
      </c>
      <c r="F164" s="75" t="s">
        <v>20</v>
      </c>
      <c r="G164" s="86" t="s">
        <v>21</v>
      </c>
      <c r="H164" s="87" t="s">
        <v>22</v>
      </c>
      <c r="I164" s="75" t="s">
        <v>23</v>
      </c>
      <c r="J164" s="75" t="s">
        <v>10</v>
      </c>
      <c r="K164" s="75" t="s">
        <v>7</v>
      </c>
      <c r="L164" s="75" t="s">
        <v>24</v>
      </c>
      <c r="M164" s="75" t="s">
        <v>25</v>
      </c>
    </row>
    <row r="165" spans="1:14" x14ac:dyDescent="0.25">
      <c r="A165" s="68"/>
      <c r="B165" s="68"/>
      <c r="C165" s="148" t="s">
        <v>87</v>
      </c>
      <c r="D165" s="148" t="s">
        <v>81</v>
      </c>
      <c r="E165" s="148" t="s">
        <v>83</v>
      </c>
      <c r="F165" s="148" t="s">
        <v>86</v>
      </c>
      <c r="G165" s="148">
        <v>1960</v>
      </c>
      <c r="H165" s="136"/>
      <c r="I165" s="136"/>
      <c r="J165" s="136"/>
      <c r="K165" s="136"/>
      <c r="L165" s="136"/>
      <c r="M165" s="68"/>
    </row>
    <row r="166" spans="1:14" ht="26.4" x14ac:dyDescent="0.25">
      <c r="A166" s="115" t="s">
        <v>14</v>
      </c>
      <c r="B166" s="116" t="s">
        <v>57</v>
      </c>
      <c r="C166" s="117"/>
      <c r="D166" s="117"/>
      <c r="E166" s="118"/>
      <c r="F166" s="117"/>
      <c r="G166" s="119"/>
      <c r="H166" s="120"/>
      <c r="I166" s="64"/>
      <c r="J166" s="121"/>
      <c r="K166" s="196"/>
      <c r="L166" s="196"/>
      <c r="M166" s="196"/>
    </row>
    <row r="167" spans="1:14" x14ac:dyDescent="0.25">
      <c r="A167" s="115" t="s">
        <v>15</v>
      </c>
      <c r="B167" s="122" t="s">
        <v>34</v>
      </c>
      <c r="C167" s="128" t="s">
        <v>50</v>
      </c>
      <c r="D167" s="128"/>
      <c r="E167" s="128"/>
      <c r="F167" s="123"/>
      <c r="G167" s="125"/>
      <c r="H167" s="120"/>
      <c r="I167" s="64"/>
      <c r="J167" s="64"/>
      <c r="K167" s="194"/>
      <c r="L167" s="194"/>
      <c r="M167" s="194"/>
    </row>
    <row r="168" spans="1:14" x14ac:dyDescent="0.25">
      <c r="A168" s="115" t="s">
        <v>17</v>
      </c>
      <c r="B168" s="122" t="s">
        <v>26</v>
      </c>
      <c r="C168" s="123"/>
      <c r="D168" s="123"/>
      <c r="E168" s="124"/>
      <c r="F168" s="123"/>
      <c r="G168" s="125"/>
      <c r="H168" s="120"/>
      <c r="I168" s="64"/>
      <c r="J168" s="64"/>
      <c r="K168" s="195"/>
      <c r="L168" s="195"/>
      <c r="M168" s="195"/>
    </row>
    <row r="169" spans="1:14" ht="20.399999999999999" x14ac:dyDescent="0.25">
      <c r="A169" s="75" t="s">
        <v>27</v>
      </c>
      <c r="B169" s="75" t="s">
        <v>28</v>
      </c>
      <c r="C169" s="75" t="s">
        <v>18</v>
      </c>
      <c r="D169" s="75" t="s">
        <v>19</v>
      </c>
      <c r="E169" s="75" t="s">
        <v>8</v>
      </c>
      <c r="F169" s="75" t="s">
        <v>20</v>
      </c>
      <c r="G169" s="86" t="s">
        <v>21</v>
      </c>
      <c r="H169" s="87" t="s">
        <v>22</v>
      </c>
      <c r="I169" s="75" t="s">
        <v>23</v>
      </c>
      <c r="J169" s="75" t="s">
        <v>10</v>
      </c>
      <c r="K169" s="75" t="s">
        <v>7</v>
      </c>
      <c r="L169" s="75" t="s">
        <v>24</v>
      </c>
      <c r="M169" s="75" t="s">
        <v>25</v>
      </c>
    </row>
    <row r="170" spans="1:14" x14ac:dyDescent="0.25">
      <c r="A170" s="68"/>
      <c r="B170" s="68"/>
      <c r="C170" s="68" t="s">
        <v>49</v>
      </c>
      <c r="D170" s="68" t="s">
        <v>81</v>
      </c>
      <c r="E170" s="68" t="s">
        <v>48</v>
      </c>
      <c r="F170" s="68" t="s">
        <v>99</v>
      </c>
      <c r="G170" s="68">
        <v>1953</v>
      </c>
      <c r="H170" s="136" t="s">
        <v>197</v>
      </c>
      <c r="I170" s="136">
        <v>20</v>
      </c>
      <c r="J170" s="136">
        <v>15</v>
      </c>
      <c r="K170" s="136">
        <v>2</v>
      </c>
      <c r="L170" s="136">
        <v>18</v>
      </c>
      <c r="M170" s="68"/>
    </row>
    <row r="171" spans="1:14" x14ac:dyDescent="0.25">
      <c r="A171" s="88"/>
      <c r="B171" s="88"/>
      <c r="C171" s="68" t="s">
        <v>49</v>
      </c>
      <c r="D171" s="68" t="s">
        <v>81</v>
      </c>
      <c r="E171" s="68" t="s">
        <v>48</v>
      </c>
      <c r="F171" s="68" t="s">
        <v>103</v>
      </c>
      <c r="G171" s="69">
        <v>1952</v>
      </c>
      <c r="H171" s="135" t="s">
        <v>196</v>
      </c>
      <c r="I171" s="136">
        <v>103</v>
      </c>
      <c r="J171" s="136">
        <f>0.75*103</f>
        <v>77.25</v>
      </c>
      <c r="K171" s="136">
        <v>1</v>
      </c>
      <c r="L171" s="136">
        <v>20</v>
      </c>
      <c r="M171" s="68"/>
    </row>
    <row r="172" spans="1:14" ht="26.4" x14ac:dyDescent="0.25">
      <c r="A172" s="115" t="s">
        <v>14</v>
      </c>
      <c r="B172" s="116" t="s">
        <v>57</v>
      </c>
      <c r="C172" s="117"/>
      <c r="D172" s="117"/>
      <c r="E172" s="118"/>
      <c r="F172" s="117"/>
      <c r="G172" s="119"/>
      <c r="H172" s="120"/>
      <c r="I172" s="64"/>
      <c r="J172" s="121"/>
      <c r="K172" s="196"/>
      <c r="L172" s="196"/>
      <c r="M172" s="196"/>
    </row>
    <row r="173" spans="1:14" x14ac:dyDescent="0.25">
      <c r="A173" s="115" t="s">
        <v>15</v>
      </c>
      <c r="B173" s="122" t="s">
        <v>34</v>
      </c>
      <c r="C173" s="128" t="s">
        <v>68</v>
      </c>
      <c r="D173" s="131"/>
      <c r="E173" s="124"/>
      <c r="F173" s="123"/>
      <c r="G173" s="125"/>
      <c r="H173" s="120"/>
      <c r="I173" s="64"/>
      <c r="J173" s="64"/>
      <c r="K173" s="194"/>
      <c r="L173" s="194"/>
      <c r="M173" s="194"/>
    </row>
    <row r="174" spans="1:14" x14ac:dyDescent="0.25">
      <c r="A174" s="115" t="s">
        <v>17</v>
      </c>
      <c r="B174" s="122" t="s">
        <v>26</v>
      </c>
      <c r="C174" s="123"/>
      <c r="D174" s="123"/>
      <c r="E174" s="124"/>
      <c r="F174" s="123"/>
      <c r="G174" s="125"/>
      <c r="H174" s="120"/>
      <c r="I174" s="64"/>
      <c r="J174" s="64"/>
      <c r="K174" s="195"/>
      <c r="L174" s="195"/>
      <c r="M174" s="195"/>
    </row>
    <row r="175" spans="1:14" ht="20.399999999999999" hidden="1" x14ac:dyDescent="0.25">
      <c r="A175" s="75" t="s">
        <v>27</v>
      </c>
      <c r="B175" s="75" t="s">
        <v>28</v>
      </c>
      <c r="C175" s="75" t="s">
        <v>18</v>
      </c>
      <c r="D175" s="75" t="s">
        <v>19</v>
      </c>
      <c r="E175" s="75" t="s">
        <v>8</v>
      </c>
      <c r="F175" s="75" t="s">
        <v>20</v>
      </c>
      <c r="G175" s="86" t="s">
        <v>21</v>
      </c>
      <c r="H175" s="87" t="s">
        <v>22</v>
      </c>
      <c r="I175" s="75" t="s">
        <v>23</v>
      </c>
      <c r="J175" s="75" t="s">
        <v>10</v>
      </c>
      <c r="K175" s="75" t="s">
        <v>7</v>
      </c>
      <c r="L175" s="75" t="s">
        <v>24</v>
      </c>
      <c r="M175" s="75" t="s">
        <v>25</v>
      </c>
    </row>
    <row r="176" spans="1:14" hidden="1" x14ac:dyDescent="0.25">
      <c r="A176" s="68"/>
      <c r="B176" s="68"/>
      <c r="C176" s="68" t="s">
        <v>49</v>
      </c>
      <c r="D176" s="68" t="s">
        <v>46</v>
      </c>
      <c r="E176" s="68" t="s">
        <v>48</v>
      </c>
      <c r="F176" s="68" t="s">
        <v>51</v>
      </c>
      <c r="G176" s="68">
        <v>1952</v>
      </c>
      <c r="H176" s="68"/>
      <c r="I176" s="68"/>
      <c r="J176" s="68"/>
      <c r="K176" s="68"/>
      <c r="L176" s="68"/>
      <c r="M176" s="68"/>
    </row>
    <row r="177" spans="1:13" ht="20.399999999999999" x14ac:dyDescent="0.25">
      <c r="A177" s="75" t="s">
        <v>27</v>
      </c>
      <c r="B177" s="75" t="s">
        <v>28</v>
      </c>
      <c r="C177" s="75" t="s">
        <v>18</v>
      </c>
      <c r="D177" s="75" t="s">
        <v>19</v>
      </c>
      <c r="E177" s="75" t="s">
        <v>8</v>
      </c>
      <c r="F177" s="75" t="s">
        <v>20</v>
      </c>
      <c r="G177" s="86" t="s">
        <v>21</v>
      </c>
      <c r="H177" s="87" t="s">
        <v>22</v>
      </c>
      <c r="I177" s="75" t="s">
        <v>23</v>
      </c>
      <c r="J177" s="75" t="s">
        <v>10</v>
      </c>
      <c r="K177" s="75" t="s">
        <v>7</v>
      </c>
      <c r="L177" s="75" t="s">
        <v>24</v>
      </c>
      <c r="M177" s="75" t="s">
        <v>25</v>
      </c>
    </row>
    <row r="178" spans="1:13" x14ac:dyDescent="0.25">
      <c r="A178" s="68"/>
      <c r="B178" s="68"/>
      <c r="C178" s="68" t="s">
        <v>93</v>
      </c>
      <c r="D178" s="68" t="s">
        <v>46</v>
      </c>
      <c r="E178" s="68" t="s">
        <v>48</v>
      </c>
      <c r="F178" s="148" t="s">
        <v>100</v>
      </c>
      <c r="G178" s="68">
        <v>1948</v>
      </c>
      <c r="H178" s="136"/>
      <c r="I178" s="136"/>
      <c r="J178" s="136"/>
      <c r="K178" s="136"/>
      <c r="L178" s="136"/>
      <c r="M178" s="68"/>
    </row>
    <row r="179" spans="1:13" x14ac:dyDescent="0.25">
      <c r="A179" s="88"/>
      <c r="B179" s="88"/>
      <c r="C179" s="68" t="s">
        <v>93</v>
      </c>
      <c r="D179" s="68" t="s">
        <v>46</v>
      </c>
      <c r="E179" s="68" t="s">
        <v>48</v>
      </c>
      <c r="F179" s="148" t="s">
        <v>102</v>
      </c>
      <c r="G179" s="69">
        <v>1937</v>
      </c>
      <c r="H179" s="135"/>
      <c r="I179" s="136"/>
      <c r="J179" s="136"/>
      <c r="K179" s="136"/>
      <c r="L179" s="136"/>
      <c r="M179" s="68"/>
    </row>
    <row r="180" spans="1:13" x14ac:dyDescent="0.25">
      <c r="A180" s="68"/>
      <c r="B180" s="68"/>
      <c r="C180" s="68" t="s">
        <v>49</v>
      </c>
      <c r="D180" s="68" t="s">
        <v>81</v>
      </c>
      <c r="E180" s="68" t="s">
        <v>48</v>
      </c>
      <c r="F180" s="68" t="s">
        <v>101</v>
      </c>
      <c r="G180" s="68">
        <v>1950</v>
      </c>
      <c r="H180" s="136" t="s">
        <v>214</v>
      </c>
      <c r="I180" s="136">
        <v>114</v>
      </c>
      <c r="J180" s="136">
        <f>0.75*114</f>
        <v>85.5</v>
      </c>
      <c r="K180" s="136">
        <v>1</v>
      </c>
      <c r="L180" s="136">
        <v>20</v>
      </c>
      <c r="M180" s="68"/>
    </row>
    <row r="181" spans="1:13" x14ac:dyDescent="0.25">
      <c r="A181" s="88"/>
      <c r="B181" s="88"/>
      <c r="C181" s="68" t="s">
        <v>49</v>
      </c>
      <c r="D181" s="68" t="s">
        <v>81</v>
      </c>
      <c r="E181" s="68" t="s">
        <v>152</v>
      </c>
      <c r="F181" s="68" t="s">
        <v>157</v>
      </c>
      <c r="G181" s="69">
        <v>1947</v>
      </c>
      <c r="H181" s="135" t="s">
        <v>194</v>
      </c>
      <c r="I181" s="136">
        <v>82</v>
      </c>
      <c r="J181" s="136">
        <f>0.75*82</f>
        <v>61.5</v>
      </c>
      <c r="K181" s="136">
        <v>2</v>
      </c>
      <c r="L181" s="136">
        <v>18</v>
      </c>
      <c r="M181" s="68"/>
    </row>
    <row r="182" spans="1:13" ht="11.4" customHeight="1" x14ac:dyDescent="0.25">
      <c r="A182" s="111"/>
      <c r="B182" s="111"/>
      <c r="C182" s="111"/>
      <c r="D182" s="111"/>
      <c r="E182" s="111"/>
      <c r="F182" s="112"/>
      <c r="G182" s="112"/>
      <c r="H182" s="113"/>
      <c r="I182" s="113"/>
      <c r="J182" s="113"/>
      <c r="K182" s="113"/>
      <c r="L182" s="113"/>
      <c r="M182" s="113"/>
    </row>
    <row r="183" spans="1:13" ht="26.4" x14ac:dyDescent="0.25">
      <c r="A183" s="115" t="s">
        <v>14</v>
      </c>
      <c r="B183" s="116" t="s">
        <v>57</v>
      </c>
      <c r="C183" s="117"/>
      <c r="D183" s="117"/>
      <c r="E183" s="118"/>
      <c r="F183" s="117"/>
      <c r="G183" s="119"/>
      <c r="H183" s="120"/>
      <c r="I183" s="64"/>
      <c r="J183" s="121"/>
      <c r="K183" s="121"/>
      <c r="L183" s="121"/>
      <c r="M183" s="121"/>
    </row>
    <row r="184" spans="1:13" x14ac:dyDescent="0.25">
      <c r="A184" s="115" t="s">
        <v>15</v>
      </c>
      <c r="B184" s="122" t="s">
        <v>36</v>
      </c>
      <c r="C184" s="128" t="s">
        <v>69</v>
      </c>
      <c r="D184" s="128"/>
      <c r="E184" s="124"/>
      <c r="F184" s="123"/>
      <c r="G184" s="125"/>
      <c r="H184" s="120"/>
      <c r="I184" s="64"/>
      <c r="J184" s="64"/>
      <c r="K184" s="64"/>
      <c r="L184" s="64"/>
      <c r="M184" s="64"/>
    </row>
    <row r="185" spans="1:13" x14ac:dyDescent="0.25">
      <c r="A185" s="115" t="s">
        <v>17</v>
      </c>
      <c r="B185" s="122" t="s">
        <v>26</v>
      </c>
      <c r="C185" s="123"/>
      <c r="D185" s="123"/>
      <c r="E185" s="124"/>
      <c r="F185" s="123"/>
      <c r="G185" s="125"/>
      <c r="H185" s="120"/>
      <c r="I185" s="64"/>
      <c r="J185" s="64"/>
      <c r="K185" s="126"/>
      <c r="L185" s="126"/>
      <c r="M185" s="126"/>
    </row>
    <row r="186" spans="1:13" ht="20.399999999999999" x14ac:dyDescent="0.25">
      <c r="A186" s="75" t="s">
        <v>27</v>
      </c>
      <c r="B186" s="75" t="s">
        <v>28</v>
      </c>
      <c r="C186" s="75" t="s">
        <v>18</v>
      </c>
      <c r="D186" s="75" t="s">
        <v>19</v>
      </c>
      <c r="E186" s="75" t="s">
        <v>8</v>
      </c>
      <c r="F186" s="75" t="s">
        <v>20</v>
      </c>
      <c r="G186" s="86" t="s">
        <v>21</v>
      </c>
      <c r="H186" s="87" t="s">
        <v>22</v>
      </c>
      <c r="I186" s="75" t="s">
        <v>23</v>
      </c>
      <c r="J186" s="75" t="s">
        <v>10</v>
      </c>
      <c r="K186" s="75" t="s">
        <v>7</v>
      </c>
      <c r="L186" s="75" t="s">
        <v>24</v>
      </c>
      <c r="M186" s="75" t="s">
        <v>25</v>
      </c>
    </row>
    <row r="187" spans="1:13" x14ac:dyDescent="0.25">
      <c r="A187" s="68"/>
      <c r="B187" s="68"/>
      <c r="C187" s="68" t="s">
        <v>164</v>
      </c>
      <c r="D187" s="68" t="s">
        <v>165</v>
      </c>
      <c r="E187" s="68" t="s">
        <v>112</v>
      </c>
      <c r="F187" s="88" t="s">
        <v>109</v>
      </c>
      <c r="G187" s="88">
        <v>1991</v>
      </c>
      <c r="H187" s="136" t="s">
        <v>201</v>
      </c>
      <c r="I187" s="136">
        <v>90</v>
      </c>
      <c r="J187" s="136">
        <f>0.75*90</f>
        <v>67.5</v>
      </c>
      <c r="K187" s="136">
        <v>2</v>
      </c>
      <c r="L187" s="136">
        <v>18</v>
      </c>
      <c r="M187" s="68"/>
    </row>
    <row r="188" spans="1:13" x14ac:dyDescent="0.25">
      <c r="A188" s="88"/>
      <c r="B188" s="88"/>
      <c r="C188" s="68" t="s">
        <v>49</v>
      </c>
      <c r="D188" s="68" t="s">
        <v>108</v>
      </c>
      <c r="E188" s="68" t="s">
        <v>145</v>
      </c>
      <c r="F188" s="68" t="s">
        <v>156</v>
      </c>
      <c r="G188" s="69">
        <v>1988</v>
      </c>
      <c r="H188" s="135" t="s">
        <v>239</v>
      </c>
      <c r="I188" s="136">
        <v>95</v>
      </c>
      <c r="J188" s="136">
        <f>0.75*95</f>
        <v>71.25</v>
      </c>
      <c r="K188" s="136">
        <v>1</v>
      </c>
      <c r="L188" s="136">
        <v>20</v>
      </c>
      <c r="M188" s="68"/>
    </row>
    <row r="189" spans="1:13" ht="20.399999999999999" x14ac:dyDescent="0.25">
      <c r="A189" s="75" t="s">
        <v>27</v>
      </c>
      <c r="B189" s="75" t="s">
        <v>28</v>
      </c>
      <c r="C189" s="75" t="s">
        <v>18</v>
      </c>
      <c r="D189" s="75" t="s">
        <v>19</v>
      </c>
      <c r="E189" s="75" t="s">
        <v>8</v>
      </c>
      <c r="F189" s="75" t="s">
        <v>20</v>
      </c>
      <c r="G189" s="86" t="s">
        <v>21</v>
      </c>
      <c r="H189" s="87" t="s">
        <v>22</v>
      </c>
      <c r="I189" s="75" t="s">
        <v>23</v>
      </c>
      <c r="J189" s="75" t="s">
        <v>10</v>
      </c>
      <c r="K189" s="75" t="s">
        <v>7</v>
      </c>
      <c r="L189" s="75" t="s">
        <v>24</v>
      </c>
      <c r="M189" s="75" t="s">
        <v>25</v>
      </c>
    </row>
    <row r="190" spans="1:13" x14ac:dyDescent="0.25">
      <c r="A190" s="68"/>
      <c r="B190" s="68"/>
      <c r="C190" s="68" t="s">
        <v>49</v>
      </c>
      <c r="D190" s="68" t="s">
        <v>92</v>
      </c>
      <c r="E190" s="68" t="s">
        <v>90</v>
      </c>
      <c r="F190" s="68" t="s">
        <v>119</v>
      </c>
      <c r="G190" s="68">
        <v>1987</v>
      </c>
      <c r="H190" s="136" t="s">
        <v>243</v>
      </c>
      <c r="I190" s="136">
        <v>20</v>
      </c>
      <c r="J190" s="136">
        <v>15</v>
      </c>
      <c r="K190" s="136">
        <v>1</v>
      </c>
      <c r="L190" s="136">
        <v>20</v>
      </c>
      <c r="M190" s="68"/>
    </row>
    <row r="191" spans="1:13" ht="11.4" customHeight="1" x14ac:dyDescent="0.25">
      <c r="A191" s="111"/>
      <c r="B191" s="111"/>
      <c r="C191" s="111"/>
      <c r="D191" s="111"/>
      <c r="E191" s="111"/>
      <c r="F191" s="112"/>
      <c r="G191" s="112"/>
      <c r="H191" s="113"/>
      <c r="I191" s="113"/>
      <c r="J191" s="113"/>
      <c r="K191" s="113"/>
      <c r="L191" s="113"/>
      <c r="M191" s="113"/>
    </row>
    <row r="192" spans="1:13" ht="26.4" x14ac:dyDescent="0.25">
      <c r="A192" s="115" t="s">
        <v>14</v>
      </c>
      <c r="B192" s="116" t="s">
        <v>57</v>
      </c>
      <c r="C192" s="117"/>
      <c r="D192" s="117"/>
      <c r="E192" s="118"/>
      <c r="F192" s="117"/>
      <c r="G192" s="119"/>
      <c r="H192" s="120"/>
      <c r="I192" s="64"/>
      <c r="J192" s="121"/>
      <c r="K192" s="121"/>
      <c r="L192" s="121"/>
      <c r="M192" s="121"/>
    </row>
    <row r="193" spans="1:13" x14ac:dyDescent="0.25">
      <c r="A193" s="115" t="s">
        <v>15</v>
      </c>
      <c r="B193" s="122" t="s">
        <v>36</v>
      </c>
      <c r="C193" s="128" t="s">
        <v>35</v>
      </c>
      <c r="D193" s="128"/>
      <c r="E193" s="124"/>
      <c r="F193" s="123"/>
      <c r="G193" s="125"/>
      <c r="H193" s="120"/>
      <c r="I193" s="64"/>
      <c r="J193" s="64"/>
      <c r="K193" s="64"/>
      <c r="L193" s="64"/>
      <c r="M193" s="64"/>
    </row>
    <row r="194" spans="1:13" x14ac:dyDescent="0.25">
      <c r="A194" s="115" t="s">
        <v>17</v>
      </c>
      <c r="B194" s="122" t="s">
        <v>26</v>
      </c>
      <c r="C194" s="123"/>
      <c r="D194" s="123"/>
      <c r="E194" s="124"/>
      <c r="F194" s="123"/>
      <c r="G194" s="125"/>
      <c r="H194" s="120"/>
      <c r="I194" s="64"/>
      <c r="J194" s="64"/>
      <c r="K194" s="126"/>
      <c r="L194" s="126"/>
      <c r="M194" s="126"/>
    </row>
    <row r="195" spans="1:13" ht="20.399999999999999" x14ac:dyDescent="0.25">
      <c r="A195" s="75" t="s">
        <v>27</v>
      </c>
      <c r="B195" s="75" t="s">
        <v>28</v>
      </c>
      <c r="C195" s="75" t="s">
        <v>18</v>
      </c>
      <c r="D195" s="75" t="s">
        <v>19</v>
      </c>
      <c r="E195" s="75" t="s">
        <v>8</v>
      </c>
      <c r="F195" s="75" t="s">
        <v>20</v>
      </c>
      <c r="G195" s="86" t="s">
        <v>21</v>
      </c>
      <c r="H195" s="87" t="s">
        <v>22</v>
      </c>
      <c r="I195" s="75" t="s">
        <v>23</v>
      </c>
      <c r="J195" s="75" t="s">
        <v>10</v>
      </c>
      <c r="K195" s="75" t="s">
        <v>7</v>
      </c>
      <c r="L195" s="75" t="s">
        <v>24</v>
      </c>
      <c r="M195" s="75" t="s">
        <v>25</v>
      </c>
    </row>
    <row r="196" spans="1:13" x14ac:dyDescent="0.25">
      <c r="A196" s="68"/>
      <c r="B196" s="68"/>
      <c r="C196" s="68" t="s">
        <v>73</v>
      </c>
      <c r="D196" s="68" t="s">
        <v>92</v>
      </c>
      <c r="E196" s="68" t="s">
        <v>112</v>
      </c>
      <c r="F196" s="68" t="s">
        <v>118</v>
      </c>
      <c r="G196" s="68">
        <v>1983</v>
      </c>
      <c r="H196" s="68" t="s">
        <v>224</v>
      </c>
      <c r="I196" s="136">
        <v>31</v>
      </c>
      <c r="J196" s="136">
        <v>31</v>
      </c>
      <c r="K196" s="136">
        <v>1</v>
      </c>
      <c r="L196" s="136">
        <v>20</v>
      </c>
      <c r="M196" s="68"/>
    </row>
    <row r="197" spans="1:13" ht="11.4" customHeight="1" x14ac:dyDescent="0.25">
      <c r="A197" s="111"/>
      <c r="B197" s="111"/>
      <c r="C197" s="111"/>
      <c r="D197" s="111"/>
      <c r="E197" s="111"/>
      <c r="F197" s="112"/>
      <c r="G197" s="112"/>
      <c r="H197" s="113"/>
      <c r="I197" s="113"/>
      <c r="J197" s="113"/>
      <c r="K197" s="113"/>
      <c r="L197" s="113"/>
      <c r="M197" s="113"/>
    </row>
    <row r="198" spans="1:13" ht="26.4" x14ac:dyDescent="0.25">
      <c r="A198" s="115" t="s">
        <v>14</v>
      </c>
      <c r="B198" s="116" t="s">
        <v>57</v>
      </c>
      <c r="C198" s="117"/>
      <c r="D198" s="117"/>
      <c r="E198" s="118"/>
      <c r="F198" s="117"/>
      <c r="G198" s="119"/>
      <c r="H198" s="120"/>
      <c r="I198" s="64"/>
      <c r="J198" s="121"/>
      <c r="K198" s="121"/>
      <c r="L198" s="121"/>
      <c r="M198" s="121"/>
    </row>
    <row r="199" spans="1:13" x14ac:dyDescent="0.25">
      <c r="A199" s="115" t="s">
        <v>15</v>
      </c>
      <c r="B199" s="122" t="s">
        <v>36</v>
      </c>
      <c r="C199" s="128" t="s">
        <v>37</v>
      </c>
      <c r="D199" s="128"/>
      <c r="E199" s="124"/>
      <c r="F199" s="123"/>
      <c r="G199" s="125"/>
      <c r="H199" s="120"/>
      <c r="I199" s="64"/>
      <c r="J199" s="64"/>
      <c r="K199" s="64"/>
      <c r="L199" s="64"/>
      <c r="M199" s="64"/>
    </row>
    <row r="200" spans="1:13" x14ac:dyDescent="0.25">
      <c r="A200" s="115" t="s">
        <v>17</v>
      </c>
      <c r="B200" s="122" t="s">
        <v>26</v>
      </c>
      <c r="C200" s="123"/>
      <c r="D200" s="123"/>
      <c r="E200" s="124"/>
      <c r="F200" s="123"/>
      <c r="G200" s="125"/>
      <c r="H200" s="120"/>
      <c r="I200" s="64"/>
      <c r="J200" s="64"/>
      <c r="K200" s="126"/>
      <c r="L200" s="126"/>
      <c r="M200" s="126"/>
    </row>
    <row r="201" spans="1:13" ht="20.399999999999999" x14ac:dyDescent="0.25">
      <c r="A201" s="75" t="s">
        <v>27</v>
      </c>
      <c r="B201" s="75" t="s">
        <v>28</v>
      </c>
      <c r="C201" s="75" t="s">
        <v>18</v>
      </c>
      <c r="D201" s="75" t="s">
        <v>19</v>
      </c>
      <c r="E201" s="75" t="s">
        <v>8</v>
      </c>
      <c r="F201" s="75" t="s">
        <v>20</v>
      </c>
      <c r="G201" s="86" t="s">
        <v>21</v>
      </c>
      <c r="H201" s="87" t="s">
        <v>22</v>
      </c>
      <c r="I201" s="75" t="s">
        <v>23</v>
      </c>
      <c r="J201" s="75" t="s">
        <v>10</v>
      </c>
      <c r="K201" s="75" t="s">
        <v>7</v>
      </c>
      <c r="L201" s="75" t="s">
        <v>24</v>
      </c>
      <c r="M201" s="75" t="s">
        <v>25</v>
      </c>
    </row>
    <row r="202" spans="1:13" x14ac:dyDescent="0.25">
      <c r="A202" s="68"/>
      <c r="B202" s="68"/>
      <c r="C202" s="68" t="s">
        <v>93</v>
      </c>
      <c r="D202" s="68" t="s">
        <v>92</v>
      </c>
      <c r="E202" s="68" t="s">
        <v>48</v>
      </c>
      <c r="F202" s="68" t="s">
        <v>91</v>
      </c>
      <c r="G202" s="68">
        <v>1974</v>
      </c>
      <c r="H202" s="136" t="s">
        <v>244</v>
      </c>
      <c r="I202" s="136">
        <v>49</v>
      </c>
      <c r="J202" s="136">
        <f>0.5*49</f>
        <v>24.5</v>
      </c>
      <c r="K202" s="136">
        <v>1</v>
      </c>
      <c r="L202" s="136">
        <v>20</v>
      </c>
      <c r="M202" s="68"/>
    </row>
    <row r="203" spans="1:13" ht="11.4" customHeight="1" x14ac:dyDescent="0.25">
      <c r="A203" s="111"/>
      <c r="B203" s="111"/>
      <c r="C203" s="111"/>
      <c r="D203" s="111"/>
      <c r="E203" s="111"/>
      <c r="F203" s="112"/>
      <c r="G203" s="112"/>
      <c r="H203" s="113"/>
      <c r="I203" s="113"/>
      <c r="J203" s="113"/>
      <c r="K203" s="113"/>
      <c r="L203" s="113"/>
      <c r="M203" s="113"/>
    </row>
    <row r="204" spans="1:13" ht="26.4" x14ac:dyDescent="0.25">
      <c r="A204" s="115" t="s">
        <v>14</v>
      </c>
      <c r="B204" s="116" t="s">
        <v>57</v>
      </c>
      <c r="C204" s="117"/>
      <c r="D204" s="117"/>
      <c r="E204" s="118"/>
      <c r="F204" s="117"/>
      <c r="G204" s="119"/>
      <c r="H204" s="120"/>
      <c r="I204" s="64"/>
      <c r="J204" s="121"/>
      <c r="K204" s="121"/>
      <c r="L204" s="121"/>
      <c r="M204" s="121"/>
    </row>
    <row r="205" spans="1:13" x14ac:dyDescent="0.25">
      <c r="A205" s="115" t="s">
        <v>15</v>
      </c>
      <c r="B205" s="122" t="s">
        <v>36</v>
      </c>
      <c r="C205" s="128" t="s">
        <v>53</v>
      </c>
      <c r="D205" s="128"/>
      <c r="E205" s="124"/>
      <c r="F205" s="123"/>
      <c r="G205" s="125"/>
      <c r="H205" s="120"/>
      <c r="I205" s="64"/>
      <c r="J205" s="64"/>
      <c r="K205" s="64"/>
      <c r="L205" s="64"/>
      <c r="M205" s="64"/>
    </row>
    <row r="206" spans="1:13" x14ac:dyDescent="0.25">
      <c r="A206" s="115" t="s">
        <v>17</v>
      </c>
      <c r="B206" s="122" t="s">
        <v>26</v>
      </c>
      <c r="C206" s="123"/>
      <c r="D206" s="123"/>
      <c r="E206" s="124"/>
      <c r="F206" s="123"/>
      <c r="G206" s="125"/>
      <c r="H206" s="120"/>
      <c r="I206" s="64"/>
      <c r="J206" s="64"/>
      <c r="K206" s="126"/>
      <c r="L206" s="126"/>
      <c r="M206" s="126"/>
    </row>
    <row r="207" spans="1:13" ht="20.399999999999999" x14ac:dyDescent="0.25">
      <c r="A207" s="75" t="s">
        <v>27</v>
      </c>
      <c r="B207" s="75" t="s">
        <v>28</v>
      </c>
      <c r="C207" s="75" t="s">
        <v>18</v>
      </c>
      <c r="D207" s="75" t="s">
        <v>19</v>
      </c>
      <c r="E207" s="75" t="s">
        <v>8</v>
      </c>
      <c r="F207" s="75" t="s">
        <v>20</v>
      </c>
      <c r="G207" s="86" t="s">
        <v>21</v>
      </c>
      <c r="H207" s="87" t="s">
        <v>22</v>
      </c>
      <c r="I207" s="75" t="s">
        <v>23</v>
      </c>
      <c r="J207" s="75" t="s">
        <v>10</v>
      </c>
      <c r="K207" s="75" t="s">
        <v>7</v>
      </c>
      <c r="L207" s="75" t="s">
        <v>24</v>
      </c>
      <c r="M207" s="75" t="s">
        <v>25</v>
      </c>
    </row>
    <row r="208" spans="1:13" x14ac:dyDescent="0.25">
      <c r="A208" s="68"/>
      <c r="B208" s="68"/>
      <c r="C208" s="68" t="s">
        <v>209</v>
      </c>
      <c r="D208" s="68" t="s">
        <v>208</v>
      </c>
      <c r="E208" s="68" t="s">
        <v>48</v>
      </c>
      <c r="F208" s="68" t="s">
        <v>210</v>
      </c>
      <c r="G208" s="68">
        <v>1968</v>
      </c>
      <c r="H208" s="136" t="s">
        <v>211</v>
      </c>
      <c r="I208" s="136">
        <v>44</v>
      </c>
      <c r="J208" s="136">
        <v>22</v>
      </c>
      <c r="K208" s="136">
        <v>1</v>
      </c>
      <c r="L208" s="136">
        <v>20</v>
      </c>
      <c r="M208" s="68"/>
    </row>
    <row r="209" spans="1:13" ht="11.4" customHeight="1" x14ac:dyDescent="0.25">
      <c r="A209" s="111"/>
      <c r="B209" s="111"/>
      <c r="C209" s="111"/>
      <c r="D209" s="111"/>
      <c r="E209" s="111"/>
      <c r="F209" s="112"/>
      <c r="G209" s="112"/>
      <c r="H209" s="113"/>
      <c r="I209" s="113"/>
      <c r="J209" s="113"/>
      <c r="K209" s="113"/>
      <c r="L209" s="113"/>
      <c r="M209" s="113"/>
    </row>
    <row r="210" spans="1:13" ht="26.4" x14ac:dyDescent="0.25">
      <c r="A210" s="115" t="s">
        <v>14</v>
      </c>
      <c r="B210" s="116" t="s">
        <v>57</v>
      </c>
      <c r="C210" s="117"/>
      <c r="D210" s="117"/>
      <c r="E210" s="118"/>
      <c r="F210" s="117"/>
      <c r="G210" s="119"/>
      <c r="H210" s="120"/>
      <c r="I210" s="64"/>
      <c r="J210" s="121"/>
      <c r="K210" s="121"/>
      <c r="L210" s="121"/>
      <c r="M210" s="121"/>
    </row>
    <row r="211" spans="1:13" x14ac:dyDescent="0.25">
      <c r="A211" s="115" t="s">
        <v>15</v>
      </c>
      <c r="B211" s="122" t="s">
        <v>36</v>
      </c>
      <c r="C211" s="128" t="s">
        <v>52</v>
      </c>
      <c r="D211" s="128"/>
      <c r="E211" s="124"/>
      <c r="F211" s="123"/>
      <c r="G211" s="125"/>
      <c r="H211" s="120"/>
      <c r="I211" s="64"/>
      <c r="J211" s="64"/>
      <c r="K211" s="64"/>
      <c r="L211" s="64"/>
      <c r="M211" s="64"/>
    </row>
    <row r="212" spans="1:13" x14ac:dyDescent="0.25">
      <c r="A212" s="115" t="s">
        <v>17</v>
      </c>
      <c r="B212" s="122" t="s">
        <v>26</v>
      </c>
      <c r="C212" s="123"/>
      <c r="D212" s="123"/>
      <c r="E212" s="124"/>
      <c r="F212" s="123"/>
      <c r="G212" s="125"/>
      <c r="H212" s="120"/>
      <c r="I212" s="64"/>
      <c r="J212" s="64"/>
      <c r="K212" s="126"/>
      <c r="L212" s="126"/>
      <c r="M212" s="126"/>
    </row>
    <row r="213" spans="1:13" ht="20.399999999999999" x14ac:dyDescent="0.25">
      <c r="A213" s="75" t="s">
        <v>27</v>
      </c>
      <c r="B213" s="75" t="s">
        <v>28</v>
      </c>
      <c r="C213" s="75" t="s">
        <v>18</v>
      </c>
      <c r="D213" s="75" t="s">
        <v>19</v>
      </c>
      <c r="E213" s="75" t="s">
        <v>8</v>
      </c>
      <c r="F213" s="75" t="s">
        <v>20</v>
      </c>
      <c r="G213" s="86" t="s">
        <v>21</v>
      </c>
      <c r="H213" s="87" t="s">
        <v>22</v>
      </c>
      <c r="I213" s="75" t="s">
        <v>23</v>
      </c>
      <c r="J213" s="75" t="s">
        <v>10</v>
      </c>
      <c r="K213" s="75" t="s">
        <v>7</v>
      </c>
      <c r="L213" s="75" t="s">
        <v>24</v>
      </c>
      <c r="M213" s="75" t="s">
        <v>25</v>
      </c>
    </row>
    <row r="214" spans="1:13" x14ac:dyDescent="0.25">
      <c r="A214" s="68"/>
      <c r="B214" s="68"/>
      <c r="C214" s="68" t="s">
        <v>49</v>
      </c>
      <c r="D214" s="68" t="s">
        <v>92</v>
      </c>
      <c r="E214" s="68" t="s">
        <v>152</v>
      </c>
      <c r="F214" s="68" t="s">
        <v>151</v>
      </c>
      <c r="G214" s="68">
        <v>1963</v>
      </c>
      <c r="H214" s="136" t="s">
        <v>225</v>
      </c>
      <c r="I214" s="136">
        <v>60</v>
      </c>
      <c r="J214" s="136">
        <v>45</v>
      </c>
      <c r="K214" s="136">
        <v>1</v>
      </c>
      <c r="L214" s="136">
        <v>20</v>
      </c>
      <c r="M214" s="68"/>
    </row>
    <row r="215" spans="1:13" ht="11.4" customHeight="1" x14ac:dyDescent="0.25">
      <c r="A215" s="111"/>
      <c r="B215" s="111"/>
      <c r="C215" s="111"/>
      <c r="D215" s="111"/>
      <c r="E215" s="111"/>
      <c r="F215" s="112"/>
      <c r="G215" s="112"/>
      <c r="H215" s="113"/>
      <c r="I215" s="113"/>
      <c r="J215" s="113"/>
      <c r="K215" s="113"/>
      <c r="L215" s="113"/>
      <c r="M215" s="113"/>
    </row>
    <row r="216" spans="1:13" ht="26.4" x14ac:dyDescent="0.25">
      <c r="A216" s="115" t="s">
        <v>14</v>
      </c>
      <c r="B216" s="116" t="s">
        <v>57</v>
      </c>
      <c r="C216" s="117"/>
      <c r="D216" s="117"/>
      <c r="E216" s="118"/>
      <c r="F216" s="117"/>
      <c r="G216" s="119"/>
      <c r="H216" s="120"/>
      <c r="I216" s="64"/>
      <c r="J216" s="121"/>
      <c r="K216" s="194"/>
      <c r="L216" s="194"/>
      <c r="M216" s="194"/>
    </row>
    <row r="217" spans="1:13" x14ac:dyDescent="0.25">
      <c r="A217" s="115" t="s">
        <v>15</v>
      </c>
      <c r="B217" s="122" t="s">
        <v>39</v>
      </c>
      <c r="C217" s="128"/>
      <c r="D217" s="123"/>
      <c r="E217" s="124"/>
      <c r="F217" s="123"/>
      <c r="G217" s="125"/>
      <c r="H217" s="120"/>
      <c r="I217" s="64"/>
      <c r="J217" s="64"/>
      <c r="K217" s="194"/>
      <c r="L217" s="194"/>
      <c r="M217" s="194"/>
    </row>
    <row r="218" spans="1:13" x14ac:dyDescent="0.25">
      <c r="A218" s="115" t="s">
        <v>17</v>
      </c>
      <c r="B218" s="122" t="s">
        <v>26</v>
      </c>
      <c r="C218" s="123"/>
      <c r="D218" s="123"/>
      <c r="E218" s="124"/>
      <c r="F218" s="123"/>
      <c r="G218" s="125"/>
      <c r="H218" s="120"/>
      <c r="I218" s="64"/>
      <c r="J218" s="64"/>
      <c r="K218" s="195"/>
      <c r="L218" s="195"/>
      <c r="M218" s="195"/>
    </row>
    <row r="219" spans="1:13" ht="20.399999999999999" x14ac:dyDescent="0.25">
      <c r="A219" s="75" t="s">
        <v>27</v>
      </c>
      <c r="B219" s="75" t="s">
        <v>28</v>
      </c>
      <c r="C219" s="75" t="s">
        <v>18</v>
      </c>
      <c r="D219" s="75" t="s">
        <v>19</v>
      </c>
      <c r="E219" s="75" t="s">
        <v>8</v>
      </c>
      <c r="F219" s="75" t="s">
        <v>20</v>
      </c>
      <c r="G219" s="86" t="s">
        <v>21</v>
      </c>
      <c r="H219" s="87" t="s">
        <v>22</v>
      </c>
      <c r="I219" s="75" t="s">
        <v>23</v>
      </c>
      <c r="J219" s="75" t="s">
        <v>10</v>
      </c>
      <c r="K219" s="75" t="s">
        <v>7</v>
      </c>
      <c r="L219" s="75" t="s">
        <v>24</v>
      </c>
      <c r="M219" s="75" t="s">
        <v>25</v>
      </c>
    </row>
    <row r="220" spans="1:13" x14ac:dyDescent="0.25">
      <c r="A220" s="88"/>
      <c r="B220" s="88"/>
      <c r="C220" s="68" t="s">
        <v>93</v>
      </c>
      <c r="D220" s="68" t="s">
        <v>95</v>
      </c>
      <c r="E220" s="68" t="s">
        <v>48</v>
      </c>
      <c r="F220" s="68" t="s">
        <v>94</v>
      </c>
      <c r="G220" s="69">
        <v>1979</v>
      </c>
      <c r="H220" s="70" t="s">
        <v>212</v>
      </c>
      <c r="I220" s="68">
        <v>144</v>
      </c>
      <c r="J220" s="68">
        <v>72</v>
      </c>
      <c r="K220" s="68">
        <v>1</v>
      </c>
      <c r="L220" s="68">
        <v>20</v>
      </c>
      <c r="M220" s="68"/>
    </row>
    <row r="221" spans="1:13" x14ac:dyDescent="0.25">
      <c r="A221" s="88"/>
      <c r="B221" s="88"/>
      <c r="C221" s="68"/>
      <c r="D221" s="68"/>
      <c r="E221" s="68"/>
      <c r="F221" s="68"/>
      <c r="G221" s="69"/>
      <c r="H221" s="70"/>
      <c r="I221" s="68"/>
      <c r="J221" s="68"/>
      <c r="K221" s="68"/>
      <c r="L221" s="68"/>
      <c r="M221" s="68"/>
    </row>
  </sheetData>
  <mergeCells count="29">
    <mergeCell ref="K216:M218"/>
    <mergeCell ref="K101:M103"/>
    <mergeCell ref="K121:M123"/>
    <mergeCell ref="K131:M133"/>
    <mergeCell ref="K172:M174"/>
    <mergeCell ref="K138:M140"/>
    <mergeCell ref="K146:M148"/>
    <mergeCell ref="K151:M153"/>
    <mergeCell ref="K159:M161"/>
    <mergeCell ref="K166:M168"/>
    <mergeCell ref="K13:M15"/>
    <mergeCell ref="K37:M39"/>
    <mergeCell ref="K43:M45"/>
    <mergeCell ref="K49:M51"/>
    <mergeCell ref="K74:M76"/>
    <mergeCell ref="K58:M60"/>
    <mergeCell ref="K64:M66"/>
    <mergeCell ref="E8:G8"/>
    <mergeCell ref="H8:M9"/>
    <mergeCell ref="E9:G9"/>
    <mergeCell ref="E10:G10"/>
    <mergeCell ref="C11:D11"/>
    <mergeCell ref="E11:G11"/>
    <mergeCell ref="E2:G2"/>
    <mergeCell ref="E3:G3"/>
    <mergeCell ref="E5:G5"/>
    <mergeCell ref="H5:M6"/>
    <mergeCell ref="E6:G6"/>
    <mergeCell ref="H2:M4"/>
  </mergeCells>
  <phoneticPr fontId="34" type="noConversion"/>
  <pageMargins left="0.7" right="0.7" top="0.75" bottom="0.75" header="0.3" footer="0.3"/>
  <pageSetup paperSize="8" orientation="landscape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C6D7-CF65-43B2-9255-544BE1EE792F}">
  <dimension ref="A1:I85"/>
  <sheetViews>
    <sheetView tabSelected="1" topLeftCell="A24" workbookViewId="0">
      <selection activeCell="E27" sqref="E27"/>
    </sheetView>
  </sheetViews>
  <sheetFormatPr defaultRowHeight="14.4" x14ac:dyDescent="0.3"/>
  <cols>
    <col min="4" max="4" width="15.44140625" customWidth="1"/>
    <col min="5" max="5" width="12.77734375" customWidth="1"/>
    <col min="6" max="6" width="25.77734375" customWidth="1"/>
    <col min="7" max="7" width="26.109375" customWidth="1"/>
  </cols>
  <sheetData>
    <row r="1" spans="1:9" ht="20.399999999999999" x14ac:dyDescent="0.3">
      <c r="A1" s="75" t="s">
        <v>166</v>
      </c>
      <c r="B1" s="75" t="s">
        <v>28</v>
      </c>
      <c r="C1" s="65" t="s">
        <v>18</v>
      </c>
      <c r="D1" s="65" t="s">
        <v>170</v>
      </c>
      <c r="E1" s="65" t="s">
        <v>19</v>
      </c>
      <c r="F1" s="65" t="s">
        <v>8</v>
      </c>
      <c r="G1" s="65" t="s">
        <v>20</v>
      </c>
      <c r="H1" s="66" t="s">
        <v>21</v>
      </c>
      <c r="I1" s="65" t="s">
        <v>161</v>
      </c>
    </row>
    <row r="2" spans="1:9" x14ac:dyDescent="0.3">
      <c r="A2" s="150">
        <v>1</v>
      </c>
      <c r="B2" s="150">
        <v>1</v>
      </c>
      <c r="C2" s="150" t="s">
        <v>49</v>
      </c>
      <c r="D2" s="150" t="s">
        <v>171</v>
      </c>
      <c r="E2" s="150" t="s">
        <v>108</v>
      </c>
      <c r="F2" s="152" t="s">
        <v>121</v>
      </c>
      <c r="G2" s="150" t="s">
        <v>130</v>
      </c>
      <c r="H2" s="150">
        <v>2009</v>
      </c>
      <c r="I2" s="144"/>
    </row>
    <row r="3" spans="1:9" x14ac:dyDescent="0.3">
      <c r="A3" s="150">
        <v>1</v>
      </c>
      <c r="B3" s="150">
        <v>2</v>
      </c>
      <c r="C3" s="150" t="s">
        <v>49</v>
      </c>
      <c r="D3" s="150" t="s">
        <v>171</v>
      </c>
      <c r="E3" s="150" t="s">
        <v>129</v>
      </c>
      <c r="F3" s="152" t="s">
        <v>121</v>
      </c>
      <c r="G3" s="150" t="s">
        <v>128</v>
      </c>
      <c r="H3" s="150">
        <v>2008</v>
      </c>
      <c r="I3" s="144"/>
    </row>
    <row r="4" spans="1:9" x14ac:dyDescent="0.3">
      <c r="A4" s="150">
        <v>1</v>
      </c>
      <c r="B4" s="150">
        <v>3</v>
      </c>
      <c r="C4" s="150" t="s">
        <v>73</v>
      </c>
      <c r="D4" s="150" t="s">
        <v>171</v>
      </c>
      <c r="E4" s="150" t="s">
        <v>123</v>
      </c>
      <c r="F4" s="152" t="s">
        <v>121</v>
      </c>
      <c r="G4" s="150" t="s">
        <v>122</v>
      </c>
      <c r="H4" s="150">
        <v>2009</v>
      </c>
      <c r="I4" s="144"/>
    </row>
    <row r="5" spans="1:9" x14ac:dyDescent="0.3">
      <c r="A5" s="152">
        <v>1</v>
      </c>
      <c r="B5" s="152">
        <v>4</v>
      </c>
      <c r="C5" s="152" t="s">
        <v>77</v>
      </c>
      <c r="D5" s="152" t="s">
        <v>172</v>
      </c>
      <c r="E5" s="152" t="s">
        <v>46</v>
      </c>
      <c r="F5" s="152" t="s">
        <v>76</v>
      </c>
      <c r="G5" s="152" t="s">
        <v>75</v>
      </c>
      <c r="H5" s="152">
        <v>1981</v>
      </c>
      <c r="I5" s="144"/>
    </row>
    <row r="6" spans="1:9" x14ac:dyDescent="0.3">
      <c r="A6" s="152">
        <v>1</v>
      </c>
      <c r="B6" s="152">
        <v>5</v>
      </c>
      <c r="C6" s="152" t="s">
        <v>73</v>
      </c>
      <c r="D6" s="152" t="s">
        <v>176</v>
      </c>
      <c r="E6" s="152" t="s">
        <v>46</v>
      </c>
      <c r="F6" s="152" t="s">
        <v>76</v>
      </c>
      <c r="G6" s="152" t="s">
        <v>79</v>
      </c>
      <c r="H6" s="152">
        <v>1963</v>
      </c>
      <c r="I6" s="144"/>
    </row>
    <row r="7" spans="1:9" x14ac:dyDescent="0.3">
      <c r="A7" s="78"/>
      <c r="B7" s="78"/>
      <c r="C7" s="78"/>
      <c r="D7" s="78"/>
      <c r="E7" s="78"/>
      <c r="F7" s="78"/>
      <c r="G7" s="78"/>
      <c r="H7" s="78"/>
      <c r="I7" s="145"/>
    </row>
    <row r="8" spans="1:9" x14ac:dyDescent="0.3">
      <c r="A8" s="154">
        <v>2</v>
      </c>
      <c r="B8" s="154">
        <v>1</v>
      </c>
      <c r="C8" s="154" t="s">
        <v>49</v>
      </c>
      <c r="D8" s="154" t="s">
        <v>179</v>
      </c>
      <c r="E8" s="154" t="s">
        <v>108</v>
      </c>
      <c r="F8" s="153" t="s">
        <v>121</v>
      </c>
      <c r="G8" s="154" t="s">
        <v>134</v>
      </c>
      <c r="H8" s="154">
        <v>2006</v>
      </c>
      <c r="I8" s="144"/>
    </row>
    <row r="9" spans="1:9" x14ac:dyDescent="0.3">
      <c r="A9" s="154">
        <v>2</v>
      </c>
      <c r="B9" s="154">
        <v>2</v>
      </c>
      <c r="C9" s="154" t="s">
        <v>73</v>
      </c>
      <c r="D9" s="154" t="s">
        <v>179</v>
      </c>
      <c r="E9" s="154" t="s">
        <v>108</v>
      </c>
      <c r="F9" s="154" t="s">
        <v>74</v>
      </c>
      <c r="G9" s="154" t="s">
        <v>72</v>
      </c>
      <c r="H9" s="154">
        <v>2007</v>
      </c>
      <c r="I9" s="144"/>
    </row>
    <row r="10" spans="1:9" x14ac:dyDescent="0.3">
      <c r="A10" s="156">
        <v>2</v>
      </c>
      <c r="B10" s="156">
        <v>3</v>
      </c>
      <c r="C10" s="156" t="s">
        <v>73</v>
      </c>
      <c r="D10" s="156" t="s">
        <v>95</v>
      </c>
      <c r="E10" s="156" t="s">
        <v>141</v>
      </c>
      <c r="F10" s="153" t="s">
        <v>121</v>
      </c>
      <c r="G10" s="156" t="s">
        <v>140</v>
      </c>
      <c r="H10" s="156">
        <v>2000</v>
      </c>
      <c r="I10" s="144"/>
    </row>
    <row r="11" spans="1:9" x14ac:dyDescent="0.3">
      <c r="A11" s="154">
        <v>2</v>
      </c>
      <c r="B11" s="154">
        <v>4</v>
      </c>
      <c r="C11" s="154" t="s">
        <v>87</v>
      </c>
      <c r="D11" s="154" t="s">
        <v>179</v>
      </c>
      <c r="E11" s="154" t="s">
        <v>92</v>
      </c>
      <c r="F11" s="153" t="s">
        <v>121</v>
      </c>
      <c r="G11" s="154" t="s">
        <v>133</v>
      </c>
      <c r="H11" s="154">
        <v>2005</v>
      </c>
      <c r="I11" s="144"/>
    </row>
    <row r="12" spans="1:9" x14ac:dyDescent="0.3">
      <c r="A12" s="153">
        <v>2</v>
      </c>
      <c r="B12" s="153">
        <v>5</v>
      </c>
      <c r="C12" s="154" t="s">
        <v>93</v>
      </c>
      <c r="D12" s="154" t="s">
        <v>171</v>
      </c>
      <c r="E12" s="154" t="s">
        <v>129</v>
      </c>
      <c r="F12" s="153" t="s">
        <v>121</v>
      </c>
      <c r="G12" s="154" t="s">
        <v>131</v>
      </c>
      <c r="H12" s="154">
        <v>2009</v>
      </c>
      <c r="I12" s="144"/>
    </row>
    <row r="13" spans="1:9" x14ac:dyDescent="0.3">
      <c r="A13" s="78"/>
      <c r="B13" s="78"/>
      <c r="C13" s="78"/>
      <c r="D13" s="78"/>
      <c r="E13" s="78"/>
      <c r="F13" s="78"/>
      <c r="G13" s="78"/>
      <c r="H13" s="78"/>
      <c r="I13" s="145"/>
    </row>
    <row r="14" spans="1:9" x14ac:dyDescent="0.3">
      <c r="A14" s="151">
        <v>3</v>
      </c>
      <c r="B14" s="151">
        <v>1</v>
      </c>
      <c r="C14" s="152" t="s">
        <v>113</v>
      </c>
      <c r="D14" s="152" t="s">
        <v>95</v>
      </c>
      <c r="E14" s="152" t="s">
        <v>111</v>
      </c>
      <c r="F14" s="152" t="s">
        <v>112</v>
      </c>
      <c r="G14" s="152" t="s">
        <v>110</v>
      </c>
      <c r="H14" s="149">
        <v>1993</v>
      </c>
      <c r="I14" s="144"/>
    </row>
    <row r="15" spans="1:9" x14ac:dyDescent="0.3">
      <c r="A15" s="150">
        <v>3</v>
      </c>
      <c r="B15" s="150">
        <v>2</v>
      </c>
      <c r="C15" s="150" t="s">
        <v>73</v>
      </c>
      <c r="D15" s="152" t="s">
        <v>95</v>
      </c>
      <c r="E15" s="152" t="s">
        <v>111</v>
      </c>
      <c r="F15" s="152" t="s">
        <v>145</v>
      </c>
      <c r="G15" s="150" t="s">
        <v>147</v>
      </c>
      <c r="H15" s="150">
        <v>1999</v>
      </c>
      <c r="I15" s="144"/>
    </row>
    <row r="16" spans="1:9" x14ac:dyDescent="0.3">
      <c r="A16" s="150">
        <v>3</v>
      </c>
      <c r="B16" s="150">
        <v>3</v>
      </c>
      <c r="C16" s="150" t="s">
        <v>73</v>
      </c>
      <c r="D16" s="152" t="s">
        <v>95</v>
      </c>
      <c r="E16" s="152" t="s">
        <v>111</v>
      </c>
      <c r="F16" s="152" t="s">
        <v>145</v>
      </c>
      <c r="G16" s="150" t="s">
        <v>148</v>
      </c>
      <c r="H16" s="150">
        <v>2003</v>
      </c>
      <c r="I16" s="144"/>
    </row>
    <row r="17" spans="1:9" x14ac:dyDescent="0.3">
      <c r="A17" s="152">
        <v>3</v>
      </c>
      <c r="B17" s="152">
        <v>4</v>
      </c>
      <c r="C17" s="152" t="s">
        <v>45</v>
      </c>
      <c r="D17" s="152" t="s">
        <v>173</v>
      </c>
      <c r="E17" s="152" t="s">
        <v>167</v>
      </c>
      <c r="F17" s="152" t="s">
        <v>83</v>
      </c>
      <c r="G17" s="152" t="s">
        <v>82</v>
      </c>
      <c r="H17" s="152">
        <v>1986</v>
      </c>
      <c r="I17" s="144"/>
    </row>
    <row r="18" spans="1:9" x14ac:dyDescent="0.3">
      <c r="A18" s="152">
        <v>3</v>
      </c>
      <c r="B18" s="152">
        <v>5</v>
      </c>
      <c r="C18" s="152" t="s">
        <v>45</v>
      </c>
      <c r="D18" s="152" t="s">
        <v>174</v>
      </c>
      <c r="E18" s="152" t="s">
        <v>167</v>
      </c>
      <c r="F18" s="152" t="s">
        <v>83</v>
      </c>
      <c r="G18" s="152" t="s">
        <v>80</v>
      </c>
      <c r="H18" s="152">
        <v>1977</v>
      </c>
      <c r="I18" s="144"/>
    </row>
    <row r="19" spans="1:9" x14ac:dyDescent="0.3">
      <c r="A19" s="78"/>
      <c r="B19" s="78"/>
      <c r="C19" s="78"/>
      <c r="D19" s="78"/>
      <c r="E19" s="78"/>
      <c r="F19" s="78"/>
      <c r="G19" s="78"/>
      <c r="H19" s="78"/>
      <c r="I19" s="145"/>
    </row>
    <row r="20" spans="1:9" x14ac:dyDescent="0.3">
      <c r="A20" s="154">
        <v>4</v>
      </c>
      <c r="B20" s="154">
        <v>1</v>
      </c>
      <c r="C20" s="154" t="s">
        <v>45</v>
      </c>
      <c r="D20" s="153" t="s">
        <v>95</v>
      </c>
      <c r="E20" s="153" t="s">
        <v>47</v>
      </c>
      <c r="F20" s="153" t="s">
        <v>71</v>
      </c>
      <c r="G20" s="153" t="s">
        <v>70</v>
      </c>
      <c r="H20" s="155">
        <v>1979</v>
      </c>
      <c r="I20" s="144"/>
    </row>
    <row r="21" spans="1:9" x14ac:dyDescent="0.3">
      <c r="A21" s="154">
        <v>4</v>
      </c>
      <c r="B21" s="154">
        <v>2</v>
      </c>
      <c r="C21" s="154" t="s">
        <v>73</v>
      </c>
      <c r="D21" s="153" t="s">
        <v>95</v>
      </c>
      <c r="E21" s="153" t="s">
        <v>47</v>
      </c>
      <c r="F21" s="153" t="s">
        <v>145</v>
      </c>
      <c r="G21" s="153" t="s">
        <v>144</v>
      </c>
      <c r="H21" s="155">
        <v>1987</v>
      </c>
      <c r="I21" s="144"/>
    </row>
    <row r="22" spans="1:9" x14ac:dyDescent="0.3">
      <c r="A22" s="154">
        <v>4</v>
      </c>
      <c r="B22" s="154">
        <v>3</v>
      </c>
      <c r="C22" s="154" t="s">
        <v>77</v>
      </c>
      <c r="D22" s="153" t="s">
        <v>95</v>
      </c>
      <c r="E22" s="153" t="s">
        <v>47</v>
      </c>
      <c r="F22" s="153" t="s">
        <v>145</v>
      </c>
      <c r="G22" s="153" t="s">
        <v>149</v>
      </c>
      <c r="H22" s="155">
        <v>1989</v>
      </c>
      <c r="I22" s="144"/>
    </row>
    <row r="23" spans="1:9" x14ac:dyDescent="0.3">
      <c r="A23" s="153">
        <v>4</v>
      </c>
      <c r="B23" s="153">
        <v>4</v>
      </c>
      <c r="C23" s="153" t="s">
        <v>87</v>
      </c>
      <c r="D23" s="153" t="s">
        <v>173</v>
      </c>
      <c r="E23" s="153" t="s">
        <v>168</v>
      </c>
      <c r="F23" s="153" t="s">
        <v>112</v>
      </c>
      <c r="G23" s="153" t="s">
        <v>117</v>
      </c>
      <c r="H23" s="153">
        <v>1985</v>
      </c>
      <c r="I23" s="144"/>
    </row>
    <row r="24" spans="1:9" x14ac:dyDescent="0.3">
      <c r="A24" s="153">
        <v>4</v>
      </c>
      <c r="B24" s="153">
        <v>5</v>
      </c>
      <c r="C24" s="159" t="s">
        <v>93</v>
      </c>
      <c r="D24" s="159" t="s">
        <v>177</v>
      </c>
      <c r="E24" s="159" t="s">
        <v>95</v>
      </c>
      <c r="F24" s="159" t="s">
        <v>48</v>
      </c>
      <c r="G24" s="159" t="s">
        <v>94</v>
      </c>
      <c r="H24" s="159">
        <v>1979</v>
      </c>
      <c r="I24" s="144"/>
    </row>
    <row r="25" spans="1:9" x14ac:dyDescent="0.3">
      <c r="A25" s="78"/>
      <c r="B25" s="78"/>
      <c r="C25" s="78"/>
      <c r="D25" s="78"/>
      <c r="E25" s="78"/>
      <c r="F25" s="78"/>
      <c r="G25" s="78"/>
      <c r="H25" s="78"/>
      <c r="I25" s="145"/>
    </row>
    <row r="26" spans="1:9" x14ac:dyDescent="0.3">
      <c r="A26" s="151">
        <v>5</v>
      </c>
      <c r="B26" s="151">
        <v>1</v>
      </c>
      <c r="C26" s="152" t="s">
        <v>45</v>
      </c>
      <c r="D26" s="152" t="s">
        <v>95</v>
      </c>
      <c r="E26" s="152" t="s">
        <v>46</v>
      </c>
      <c r="F26" s="152" t="s">
        <v>90</v>
      </c>
      <c r="G26" s="152" t="s">
        <v>89</v>
      </c>
      <c r="H26" s="149">
        <v>1989</v>
      </c>
      <c r="I26" s="144"/>
    </row>
    <row r="27" spans="1:9" x14ac:dyDescent="0.3">
      <c r="A27" s="152">
        <v>5</v>
      </c>
      <c r="B27" s="152">
        <v>2</v>
      </c>
      <c r="C27" s="152" t="s">
        <v>73</v>
      </c>
      <c r="D27" s="152" t="s">
        <v>95</v>
      </c>
      <c r="E27" s="152" t="s">
        <v>85</v>
      </c>
      <c r="F27" s="152" t="s">
        <v>112</v>
      </c>
      <c r="G27" s="152" t="s">
        <v>115</v>
      </c>
      <c r="H27" s="152">
        <v>1989</v>
      </c>
      <c r="I27" s="144"/>
    </row>
    <row r="28" spans="1:9" x14ac:dyDescent="0.3">
      <c r="A28" s="152">
        <v>5</v>
      </c>
      <c r="B28" s="152">
        <v>3</v>
      </c>
      <c r="C28" s="152" t="s">
        <v>45</v>
      </c>
      <c r="D28" s="152" t="s">
        <v>95</v>
      </c>
      <c r="E28" s="152" t="s">
        <v>46</v>
      </c>
      <c r="F28" s="152" t="s">
        <v>145</v>
      </c>
      <c r="G28" s="152" t="s">
        <v>154</v>
      </c>
      <c r="H28" s="152">
        <v>1998</v>
      </c>
      <c r="I28" s="144"/>
    </row>
    <row r="29" spans="1:9" x14ac:dyDescent="0.3">
      <c r="A29" s="150">
        <v>5</v>
      </c>
      <c r="B29" s="150">
        <v>4</v>
      </c>
      <c r="C29" s="150" t="s">
        <v>87</v>
      </c>
      <c r="D29" s="152" t="s">
        <v>95</v>
      </c>
      <c r="E29" s="150" t="s">
        <v>85</v>
      </c>
      <c r="F29" s="152" t="s">
        <v>121</v>
      </c>
      <c r="G29" s="150" t="s">
        <v>143</v>
      </c>
      <c r="H29" s="150">
        <v>2002</v>
      </c>
      <c r="I29" s="144"/>
    </row>
    <row r="30" spans="1:9" x14ac:dyDescent="0.3">
      <c r="A30" s="150">
        <v>5</v>
      </c>
      <c r="B30" s="150">
        <v>5</v>
      </c>
      <c r="C30" s="150" t="s">
        <v>45</v>
      </c>
      <c r="D30" s="152" t="s">
        <v>95</v>
      </c>
      <c r="E30" s="150" t="s">
        <v>85</v>
      </c>
      <c r="F30" s="152" t="s">
        <v>112</v>
      </c>
      <c r="G30" s="150" t="s">
        <v>114</v>
      </c>
      <c r="H30" s="150">
        <v>1992</v>
      </c>
      <c r="I30" s="144"/>
    </row>
    <row r="31" spans="1:9" x14ac:dyDescent="0.3">
      <c r="A31" s="78"/>
      <c r="B31" s="78"/>
      <c r="C31" s="78"/>
      <c r="D31" s="78"/>
      <c r="E31" s="78"/>
      <c r="F31" s="78"/>
      <c r="G31" s="78"/>
      <c r="H31" s="78"/>
      <c r="I31" s="145"/>
    </row>
    <row r="32" spans="1:9" x14ac:dyDescent="0.3">
      <c r="A32" s="153">
        <v>6</v>
      </c>
      <c r="B32" s="153">
        <v>1</v>
      </c>
      <c r="C32" s="153" t="s">
        <v>87</v>
      </c>
      <c r="D32" s="153" t="s">
        <v>173</v>
      </c>
      <c r="E32" s="153" t="s">
        <v>169</v>
      </c>
      <c r="F32" s="153" t="s">
        <v>112</v>
      </c>
      <c r="G32" s="153" t="s">
        <v>116</v>
      </c>
      <c r="H32" s="153">
        <v>1986</v>
      </c>
      <c r="I32" s="144"/>
    </row>
    <row r="33" spans="1:9" x14ac:dyDescent="0.3">
      <c r="A33" s="153">
        <v>6</v>
      </c>
      <c r="B33" s="153">
        <v>2</v>
      </c>
      <c r="C33" s="153" t="s">
        <v>87</v>
      </c>
      <c r="D33" s="153" t="s">
        <v>175</v>
      </c>
      <c r="E33" s="153" t="s">
        <v>46</v>
      </c>
      <c r="F33" s="153" t="s">
        <v>145</v>
      </c>
      <c r="G33" s="153" t="s">
        <v>146</v>
      </c>
      <c r="H33" s="153">
        <v>1982</v>
      </c>
      <c r="I33" s="144"/>
    </row>
    <row r="34" spans="1:9" x14ac:dyDescent="0.3">
      <c r="A34" s="153">
        <v>6</v>
      </c>
      <c r="B34" s="153">
        <v>3</v>
      </c>
      <c r="C34" s="153" t="s">
        <v>73</v>
      </c>
      <c r="D34" s="153" t="s">
        <v>175</v>
      </c>
      <c r="E34" s="153" t="s">
        <v>46</v>
      </c>
      <c r="F34" s="153" t="s">
        <v>145</v>
      </c>
      <c r="G34" s="153" t="s">
        <v>155</v>
      </c>
      <c r="H34" s="153">
        <v>1983</v>
      </c>
      <c r="I34" s="144"/>
    </row>
    <row r="35" spans="1:9" x14ac:dyDescent="0.3">
      <c r="A35" s="153">
        <v>6</v>
      </c>
      <c r="B35" s="153">
        <v>4</v>
      </c>
      <c r="C35" s="153" t="s">
        <v>73</v>
      </c>
      <c r="D35" s="153" t="s">
        <v>176</v>
      </c>
      <c r="E35" s="153" t="s">
        <v>81</v>
      </c>
      <c r="F35" s="153" t="s">
        <v>48</v>
      </c>
      <c r="G35" s="153" t="s">
        <v>98</v>
      </c>
      <c r="H35" s="153">
        <v>1964</v>
      </c>
      <c r="I35" s="144"/>
    </row>
    <row r="36" spans="1:9" x14ac:dyDescent="0.3">
      <c r="A36" s="153">
        <v>6</v>
      </c>
      <c r="B36" s="153">
        <v>5</v>
      </c>
      <c r="C36" s="153" t="s">
        <v>73</v>
      </c>
      <c r="D36" s="153" t="s">
        <v>176</v>
      </c>
      <c r="E36" s="153" t="s">
        <v>81</v>
      </c>
      <c r="F36" s="153" t="s">
        <v>145</v>
      </c>
      <c r="G36" s="153" t="s">
        <v>150</v>
      </c>
      <c r="H36" s="153">
        <v>1965</v>
      </c>
      <c r="I36" s="144"/>
    </row>
    <row r="37" spans="1:9" x14ac:dyDescent="0.3">
      <c r="A37" s="78"/>
      <c r="B37" s="146"/>
      <c r="C37" s="146"/>
      <c r="D37" s="146"/>
      <c r="E37" s="146"/>
      <c r="F37" s="78"/>
      <c r="G37" s="146"/>
      <c r="H37" s="146"/>
      <c r="I37" s="145"/>
    </row>
    <row r="38" spans="1:9" x14ac:dyDescent="0.3">
      <c r="A38" s="150">
        <v>7</v>
      </c>
      <c r="B38" s="150">
        <v>1</v>
      </c>
      <c r="C38" s="150" t="s">
        <v>73</v>
      </c>
      <c r="D38" s="150" t="s">
        <v>171</v>
      </c>
      <c r="E38" s="150" t="s">
        <v>105</v>
      </c>
      <c r="F38" s="152" t="s">
        <v>48</v>
      </c>
      <c r="G38" s="150" t="s">
        <v>104</v>
      </c>
      <c r="H38" s="150">
        <v>2009</v>
      </c>
      <c r="I38" s="144"/>
    </row>
    <row r="39" spans="1:9" x14ac:dyDescent="0.3">
      <c r="A39" s="150">
        <v>7</v>
      </c>
      <c r="B39" s="150">
        <v>2</v>
      </c>
      <c r="C39" s="152" t="s">
        <v>73</v>
      </c>
      <c r="D39" s="150" t="s">
        <v>171</v>
      </c>
      <c r="E39" s="150" t="s">
        <v>105</v>
      </c>
      <c r="F39" s="152" t="s">
        <v>48</v>
      </c>
      <c r="G39" s="152" t="s">
        <v>106</v>
      </c>
      <c r="H39" s="149">
        <v>2009</v>
      </c>
      <c r="I39" s="144"/>
    </row>
    <row r="40" spans="1:9" x14ac:dyDescent="0.3">
      <c r="A40" s="150">
        <v>7</v>
      </c>
      <c r="B40" s="150">
        <v>3</v>
      </c>
      <c r="C40" s="152" t="s">
        <v>45</v>
      </c>
      <c r="D40" s="150" t="s">
        <v>171</v>
      </c>
      <c r="E40" s="150" t="s">
        <v>105</v>
      </c>
      <c r="F40" s="152" t="s">
        <v>121</v>
      </c>
      <c r="G40" s="152" t="s">
        <v>120</v>
      </c>
      <c r="H40" s="149">
        <v>2008</v>
      </c>
      <c r="I40" s="144"/>
    </row>
    <row r="41" spans="1:9" x14ac:dyDescent="0.3">
      <c r="A41" s="150">
        <v>7</v>
      </c>
      <c r="B41" s="150">
        <v>4</v>
      </c>
      <c r="C41" s="152" t="s">
        <v>73</v>
      </c>
      <c r="D41" s="150" t="s">
        <v>171</v>
      </c>
      <c r="E41" s="150" t="s">
        <v>105</v>
      </c>
      <c r="F41" s="152" t="s">
        <v>121</v>
      </c>
      <c r="G41" s="152" t="s">
        <v>124</v>
      </c>
      <c r="H41" s="149">
        <v>2008</v>
      </c>
      <c r="I41" s="144"/>
    </row>
    <row r="42" spans="1:9" x14ac:dyDescent="0.3">
      <c r="A42" s="150">
        <v>7</v>
      </c>
      <c r="B42" s="150">
        <v>5</v>
      </c>
      <c r="C42" s="152"/>
      <c r="D42" s="150"/>
      <c r="E42" s="150"/>
      <c r="F42" s="152"/>
      <c r="G42" s="152"/>
      <c r="H42" s="149"/>
      <c r="I42" s="144"/>
    </row>
    <row r="43" spans="1:9" x14ac:dyDescent="0.3">
      <c r="A43" s="145"/>
      <c r="B43" s="145"/>
      <c r="C43" s="145"/>
      <c r="D43" s="145"/>
      <c r="E43" s="145"/>
      <c r="F43" s="145"/>
      <c r="G43" s="145"/>
      <c r="H43" s="145"/>
      <c r="I43" s="145"/>
    </row>
    <row r="44" spans="1:9" x14ac:dyDescent="0.3">
      <c r="A44" s="154">
        <v>8</v>
      </c>
      <c r="B44" s="154">
        <v>1</v>
      </c>
      <c r="C44" s="153" t="s">
        <v>73</v>
      </c>
      <c r="D44" s="154" t="s">
        <v>171</v>
      </c>
      <c r="E44" s="154" t="s">
        <v>105</v>
      </c>
      <c r="F44" s="153" t="s">
        <v>121</v>
      </c>
      <c r="G44" s="153" t="s">
        <v>125</v>
      </c>
      <c r="H44" s="155">
        <v>2008</v>
      </c>
      <c r="I44" s="144"/>
    </row>
    <row r="45" spans="1:9" x14ac:dyDescent="0.3">
      <c r="A45" s="154">
        <v>8</v>
      </c>
      <c r="B45" s="154">
        <v>2</v>
      </c>
      <c r="C45" s="153" t="s">
        <v>73</v>
      </c>
      <c r="D45" s="154" t="s">
        <v>171</v>
      </c>
      <c r="E45" s="154" t="s">
        <v>105</v>
      </c>
      <c r="F45" s="153" t="s">
        <v>121</v>
      </c>
      <c r="G45" s="153" t="s">
        <v>126</v>
      </c>
      <c r="H45" s="155">
        <v>2009</v>
      </c>
      <c r="I45" s="144"/>
    </row>
    <row r="46" spans="1:9" x14ac:dyDescent="0.3">
      <c r="A46" s="154">
        <v>8</v>
      </c>
      <c r="B46" s="154">
        <v>3</v>
      </c>
      <c r="C46" s="153" t="s">
        <v>73</v>
      </c>
      <c r="D46" s="154" t="s">
        <v>171</v>
      </c>
      <c r="E46" s="154" t="s">
        <v>105</v>
      </c>
      <c r="F46" s="153" t="s">
        <v>121</v>
      </c>
      <c r="G46" s="153" t="s">
        <v>127</v>
      </c>
      <c r="H46" s="155">
        <v>2009</v>
      </c>
      <c r="I46" s="144"/>
    </row>
    <row r="47" spans="1:9" x14ac:dyDescent="0.3">
      <c r="A47" s="154">
        <v>8</v>
      </c>
      <c r="B47" s="154">
        <v>4</v>
      </c>
      <c r="C47" s="159" t="s">
        <v>45</v>
      </c>
      <c r="D47" s="154" t="s">
        <v>171</v>
      </c>
      <c r="E47" s="159" t="s">
        <v>85</v>
      </c>
      <c r="F47" s="159" t="s">
        <v>83</v>
      </c>
      <c r="G47" s="159" t="s">
        <v>84</v>
      </c>
      <c r="H47" s="159">
        <v>2009</v>
      </c>
      <c r="I47" s="144"/>
    </row>
    <row r="48" spans="1:9" x14ac:dyDescent="0.3">
      <c r="A48" s="154">
        <v>8</v>
      </c>
      <c r="B48" s="154">
        <v>5</v>
      </c>
      <c r="C48" s="154"/>
      <c r="D48" s="154"/>
      <c r="E48" s="154"/>
      <c r="F48" s="153"/>
      <c r="G48" s="154"/>
      <c r="H48" s="154"/>
      <c r="I48" s="144"/>
    </row>
    <row r="49" spans="1:9" x14ac:dyDescent="0.3">
      <c r="A49" s="145"/>
      <c r="B49" s="145"/>
      <c r="C49" s="145"/>
      <c r="D49" s="145"/>
      <c r="E49" s="145"/>
      <c r="F49" s="145"/>
      <c r="G49" s="145"/>
      <c r="H49" s="145"/>
      <c r="I49" s="145"/>
    </row>
    <row r="50" spans="1:9" x14ac:dyDescent="0.3">
      <c r="A50" s="158">
        <v>9</v>
      </c>
      <c r="B50" s="150">
        <v>1</v>
      </c>
      <c r="C50" s="150" t="s">
        <v>73</v>
      </c>
      <c r="D50" s="150" t="s">
        <v>179</v>
      </c>
      <c r="E50" s="150" t="s">
        <v>129</v>
      </c>
      <c r="F50" s="152" t="s">
        <v>121</v>
      </c>
      <c r="G50" s="150" t="s">
        <v>136</v>
      </c>
      <c r="H50" s="150">
        <v>2007</v>
      </c>
      <c r="I50" s="144"/>
    </row>
    <row r="51" spans="1:9" x14ac:dyDescent="0.3">
      <c r="A51" s="152">
        <v>9</v>
      </c>
      <c r="B51" s="150">
        <v>2</v>
      </c>
      <c r="C51" s="150" t="s">
        <v>73</v>
      </c>
      <c r="D51" s="150" t="s">
        <v>179</v>
      </c>
      <c r="E51" s="150" t="s">
        <v>123</v>
      </c>
      <c r="F51" s="152" t="s">
        <v>121</v>
      </c>
      <c r="G51" s="150" t="s">
        <v>135</v>
      </c>
      <c r="H51" s="150">
        <v>2005</v>
      </c>
      <c r="I51" s="144"/>
    </row>
    <row r="52" spans="1:9" x14ac:dyDescent="0.3">
      <c r="A52" s="152">
        <v>9</v>
      </c>
      <c r="B52" s="150">
        <v>3</v>
      </c>
      <c r="C52" s="150" t="s">
        <v>73</v>
      </c>
      <c r="D52" s="150" t="s">
        <v>179</v>
      </c>
      <c r="E52" s="150" t="s">
        <v>123</v>
      </c>
      <c r="F52" s="152" t="s">
        <v>121</v>
      </c>
      <c r="G52" s="150" t="s">
        <v>137</v>
      </c>
      <c r="H52" s="150">
        <v>2006</v>
      </c>
      <c r="I52" s="144"/>
    </row>
    <row r="53" spans="1:9" x14ac:dyDescent="0.3">
      <c r="A53" s="152">
        <v>9</v>
      </c>
      <c r="B53" s="150">
        <v>4</v>
      </c>
      <c r="C53" s="150" t="s">
        <v>73</v>
      </c>
      <c r="D53" s="150" t="s">
        <v>179</v>
      </c>
      <c r="E53" s="150" t="s">
        <v>85</v>
      </c>
      <c r="F53" s="152" t="s">
        <v>121</v>
      </c>
      <c r="G53" s="150" t="s">
        <v>138</v>
      </c>
      <c r="H53" s="150">
        <v>2007</v>
      </c>
      <c r="I53" s="144"/>
    </row>
    <row r="54" spans="1:9" x14ac:dyDescent="0.3">
      <c r="A54" s="150">
        <v>9</v>
      </c>
      <c r="B54" s="152">
        <v>5</v>
      </c>
      <c r="C54" s="152"/>
      <c r="D54" s="152"/>
      <c r="E54" s="152"/>
      <c r="F54" s="152"/>
      <c r="G54" s="152"/>
      <c r="H54" s="152"/>
      <c r="I54" s="144"/>
    </row>
    <row r="55" spans="1:9" x14ac:dyDescent="0.3">
      <c r="A55" s="157"/>
      <c r="B55" s="157"/>
      <c r="C55" s="157"/>
      <c r="D55" s="157"/>
      <c r="E55" s="78"/>
      <c r="F55" s="157"/>
      <c r="G55" s="157"/>
      <c r="H55" s="145"/>
      <c r="I55" s="145"/>
    </row>
    <row r="56" spans="1:9" x14ac:dyDescent="0.3">
      <c r="A56" s="153">
        <v>10</v>
      </c>
      <c r="B56" s="159">
        <v>1</v>
      </c>
      <c r="C56" s="153" t="s">
        <v>45</v>
      </c>
      <c r="D56" s="153" t="s">
        <v>178</v>
      </c>
      <c r="E56" s="153" t="s">
        <v>81</v>
      </c>
      <c r="F56" s="153" t="s">
        <v>48</v>
      </c>
      <c r="G56" s="153" t="s">
        <v>97</v>
      </c>
      <c r="H56" s="153">
        <v>1976</v>
      </c>
      <c r="I56" s="144"/>
    </row>
    <row r="57" spans="1:9" x14ac:dyDescent="0.3">
      <c r="A57" s="153">
        <v>10</v>
      </c>
      <c r="B57" s="153">
        <v>2</v>
      </c>
      <c r="C57" s="153" t="s">
        <v>87</v>
      </c>
      <c r="D57" s="153" t="s">
        <v>178</v>
      </c>
      <c r="E57" s="153" t="s">
        <v>81</v>
      </c>
      <c r="F57" s="153" t="s">
        <v>83</v>
      </c>
      <c r="G57" s="153" t="s">
        <v>88</v>
      </c>
      <c r="H57" s="153">
        <v>1976</v>
      </c>
      <c r="I57" s="144"/>
    </row>
    <row r="58" spans="1:9" x14ac:dyDescent="0.3">
      <c r="A58" s="154">
        <v>10</v>
      </c>
      <c r="B58" s="153">
        <v>3</v>
      </c>
      <c r="C58" s="153" t="s">
        <v>45</v>
      </c>
      <c r="D58" s="153" t="s">
        <v>178</v>
      </c>
      <c r="E58" s="153" t="s">
        <v>81</v>
      </c>
      <c r="F58" s="153" t="s">
        <v>48</v>
      </c>
      <c r="G58" s="153" t="s">
        <v>96</v>
      </c>
      <c r="H58" s="153">
        <v>1975</v>
      </c>
      <c r="I58" s="144"/>
    </row>
    <row r="59" spans="1:9" x14ac:dyDescent="0.3">
      <c r="A59" s="153">
        <v>10</v>
      </c>
      <c r="B59" s="153">
        <v>4</v>
      </c>
      <c r="C59" s="153" t="s">
        <v>159</v>
      </c>
      <c r="D59" s="153" t="s">
        <v>183</v>
      </c>
      <c r="E59" s="153" t="s">
        <v>81</v>
      </c>
      <c r="F59" s="153" t="s">
        <v>48</v>
      </c>
      <c r="G59" s="153" t="s">
        <v>160</v>
      </c>
      <c r="H59" s="153">
        <v>1969</v>
      </c>
      <c r="I59" s="144"/>
    </row>
    <row r="60" spans="1:9" x14ac:dyDescent="0.3">
      <c r="A60" s="154">
        <v>10</v>
      </c>
      <c r="B60" s="153">
        <v>5</v>
      </c>
      <c r="C60" s="153"/>
      <c r="D60" s="153"/>
      <c r="E60" s="153"/>
      <c r="F60" s="153"/>
      <c r="G60" s="153"/>
      <c r="H60" s="153"/>
      <c r="I60" s="144"/>
    </row>
    <row r="61" spans="1:9" x14ac:dyDescent="0.3">
      <c r="A61" s="78"/>
      <c r="B61" s="78"/>
      <c r="C61" s="78"/>
      <c r="D61" s="78"/>
      <c r="E61" s="78"/>
      <c r="F61" s="78"/>
      <c r="G61" s="78"/>
      <c r="H61" s="78"/>
      <c r="I61" s="145"/>
    </row>
    <row r="62" spans="1:9" x14ac:dyDescent="0.3">
      <c r="A62" s="151">
        <v>11</v>
      </c>
      <c r="B62" s="152">
        <v>1</v>
      </c>
      <c r="C62" s="152" t="s">
        <v>87</v>
      </c>
      <c r="D62" s="152" t="s">
        <v>181</v>
      </c>
      <c r="E62" s="152" t="s">
        <v>46</v>
      </c>
      <c r="F62" s="152" t="s">
        <v>145</v>
      </c>
      <c r="G62" s="152" t="s">
        <v>158</v>
      </c>
      <c r="H62" s="152">
        <v>1961</v>
      </c>
      <c r="I62" s="144"/>
    </row>
    <row r="63" spans="1:9" x14ac:dyDescent="0.3">
      <c r="A63" s="150">
        <v>11</v>
      </c>
      <c r="B63" s="152">
        <v>2</v>
      </c>
      <c r="C63" s="152" t="s">
        <v>87</v>
      </c>
      <c r="D63" s="152" t="s">
        <v>181</v>
      </c>
      <c r="E63" s="152" t="s">
        <v>81</v>
      </c>
      <c r="F63" s="152" t="s">
        <v>83</v>
      </c>
      <c r="G63" s="152" t="s">
        <v>86</v>
      </c>
      <c r="H63" s="152">
        <v>1960</v>
      </c>
      <c r="I63" s="144"/>
    </row>
    <row r="64" spans="1:9" x14ac:dyDescent="0.3">
      <c r="A64" s="150">
        <v>11</v>
      </c>
      <c r="B64" s="150">
        <v>3</v>
      </c>
      <c r="C64" s="152" t="s">
        <v>49</v>
      </c>
      <c r="D64" s="152" t="s">
        <v>182</v>
      </c>
      <c r="E64" s="152" t="s">
        <v>81</v>
      </c>
      <c r="F64" s="152" t="s">
        <v>48</v>
      </c>
      <c r="G64" s="152" t="s">
        <v>99</v>
      </c>
      <c r="H64" s="152">
        <v>1953</v>
      </c>
      <c r="I64" s="144"/>
    </row>
    <row r="65" spans="1:9" x14ac:dyDescent="0.3">
      <c r="A65" s="152">
        <v>11</v>
      </c>
      <c r="B65" s="152">
        <v>4</v>
      </c>
      <c r="C65" s="152" t="s">
        <v>49</v>
      </c>
      <c r="D65" s="152" t="s">
        <v>182</v>
      </c>
      <c r="E65" s="152" t="s">
        <v>81</v>
      </c>
      <c r="F65" s="152" t="s">
        <v>48</v>
      </c>
      <c r="G65" s="152" t="s">
        <v>103</v>
      </c>
      <c r="H65" s="149">
        <v>1952</v>
      </c>
      <c r="I65" s="144"/>
    </row>
    <row r="66" spans="1:9" x14ac:dyDescent="0.3">
      <c r="A66" s="152">
        <v>11</v>
      </c>
      <c r="B66" s="150">
        <v>5</v>
      </c>
      <c r="C66" s="152"/>
      <c r="D66" s="152"/>
      <c r="E66" s="152"/>
      <c r="F66" s="152"/>
      <c r="G66" s="152"/>
      <c r="H66" s="149"/>
      <c r="I66" s="144"/>
    </row>
    <row r="67" spans="1:9" x14ac:dyDescent="0.3">
      <c r="A67" s="78"/>
      <c r="B67" s="78"/>
      <c r="C67" s="78"/>
      <c r="D67" s="78"/>
      <c r="E67" s="78"/>
      <c r="F67" s="78"/>
      <c r="G67" s="78"/>
      <c r="H67" s="78"/>
      <c r="I67" s="145"/>
    </row>
    <row r="68" spans="1:9" x14ac:dyDescent="0.3">
      <c r="A68" s="153">
        <v>12</v>
      </c>
      <c r="B68" s="153">
        <v>1</v>
      </c>
      <c r="C68" s="153" t="s">
        <v>93</v>
      </c>
      <c r="D68" s="153" t="s">
        <v>180</v>
      </c>
      <c r="E68" s="153" t="s">
        <v>46</v>
      </c>
      <c r="F68" s="153" t="s">
        <v>48</v>
      </c>
      <c r="G68" s="153" t="s">
        <v>100</v>
      </c>
      <c r="H68" s="153">
        <v>1948</v>
      </c>
      <c r="I68" s="144"/>
    </row>
    <row r="69" spans="1:9" x14ac:dyDescent="0.3">
      <c r="A69" s="153">
        <v>12</v>
      </c>
      <c r="B69" s="153">
        <v>2</v>
      </c>
      <c r="C69" s="153" t="s">
        <v>93</v>
      </c>
      <c r="D69" s="153" t="s">
        <v>180</v>
      </c>
      <c r="E69" s="153" t="s">
        <v>46</v>
      </c>
      <c r="F69" s="153" t="s">
        <v>48</v>
      </c>
      <c r="G69" s="153" t="s">
        <v>102</v>
      </c>
      <c r="H69" s="155">
        <v>1937</v>
      </c>
      <c r="I69" s="144"/>
    </row>
    <row r="70" spans="1:9" x14ac:dyDescent="0.3">
      <c r="A70" s="153">
        <v>12</v>
      </c>
      <c r="B70" s="154">
        <v>3</v>
      </c>
      <c r="C70" s="153" t="s">
        <v>49</v>
      </c>
      <c r="D70" s="153" t="s">
        <v>180</v>
      </c>
      <c r="E70" s="153" t="s">
        <v>81</v>
      </c>
      <c r="F70" s="153" t="s">
        <v>48</v>
      </c>
      <c r="G70" s="153" t="s">
        <v>101</v>
      </c>
      <c r="H70" s="153">
        <v>1950</v>
      </c>
      <c r="I70" s="144"/>
    </row>
    <row r="71" spans="1:9" x14ac:dyDescent="0.3">
      <c r="A71" s="153">
        <v>12</v>
      </c>
      <c r="B71" s="153">
        <v>4</v>
      </c>
      <c r="C71" s="153" t="s">
        <v>49</v>
      </c>
      <c r="D71" s="153" t="s">
        <v>180</v>
      </c>
      <c r="E71" s="153" t="s">
        <v>81</v>
      </c>
      <c r="F71" s="153" t="s">
        <v>152</v>
      </c>
      <c r="G71" s="153" t="s">
        <v>157</v>
      </c>
      <c r="H71" s="155">
        <v>1947</v>
      </c>
      <c r="I71" s="144"/>
    </row>
    <row r="72" spans="1:9" x14ac:dyDescent="0.3">
      <c r="A72" s="154">
        <v>12</v>
      </c>
      <c r="B72" s="154">
        <v>5</v>
      </c>
      <c r="C72" s="153"/>
      <c r="D72" s="153"/>
      <c r="E72" s="153"/>
      <c r="F72" s="153"/>
      <c r="G72" s="153"/>
      <c r="H72" s="155"/>
      <c r="I72" s="144"/>
    </row>
    <row r="73" spans="1:9" x14ac:dyDescent="0.3">
      <c r="A73" s="78"/>
      <c r="B73" s="78"/>
      <c r="C73" s="78"/>
      <c r="D73" s="78"/>
      <c r="E73" s="78"/>
      <c r="F73" s="78"/>
      <c r="G73" s="78"/>
      <c r="H73" s="78"/>
      <c r="I73" s="145"/>
    </row>
    <row r="74" spans="1:9" x14ac:dyDescent="0.3">
      <c r="A74" s="150">
        <v>13</v>
      </c>
      <c r="B74" s="152">
        <v>1</v>
      </c>
      <c r="C74" s="152" t="s">
        <v>73</v>
      </c>
      <c r="D74" s="152" t="s">
        <v>95</v>
      </c>
      <c r="E74" s="152" t="s">
        <v>92</v>
      </c>
      <c r="F74" s="152" t="s">
        <v>112</v>
      </c>
      <c r="G74" s="152" t="s">
        <v>107</v>
      </c>
      <c r="H74" s="149">
        <v>1999</v>
      </c>
      <c r="I74" s="144"/>
    </row>
    <row r="75" spans="1:9" x14ac:dyDescent="0.3">
      <c r="A75" s="150">
        <v>13</v>
      </c>
      <c r="B75" s="152">
        <v>2</v>
      </c>
      <c r="C75" s="152" t="s">
        <v>73</v>
      </c>
      <c r="D75" s="152" t="s">
        <v>184</v>
      </c>
      <c r="E75" s="152" t="s">
        <v>92</v>
      </c>
      <c r="F75" s="152" t="s">
        <v>112</v>
      </c>
      <c r="G75" s="152" t="s">
        <v>118</v>
      </c>
      <c r="H75" s="152">
        <v>1983</v>
      </c>
      <c r="I75" s="144"/>
    </row>
    <row r="76" spans="1:9" x14ac:dyDescent="0.3">
      <c r="A76" s="150">
        <v>13</v>
      </c>
      <c r="B76" s="152">
        <v>3</v>
      </c>
      <c r="C76" s="152" t="s">
        <v>49</v>
      </c>
      <c r="D76" s="152" t="s">
        <v>95</v>
      </c>
      <c r="E76" s="152" t="s">
        <v>92</v>
      </c>
      <c r="F76" s="152" t="s">
        <v>145</v>
      </c>
      <c r="G76" s="152" t="s">
        <v>153</v>
      </c>
      <c r="H76" s="149">
        <v>1979</v>
      </c>
      <c r="I76" s="144"/>
    </row>
    <row r="77" spans="1:9" x14ac:dyDescent="0.3">
      <c r="A77" s="151">
        <v>13</v>
      </c>
      <c r="B77" s="152">
        <v>4</v>
      </c>
      <c r="C77" s="152" t="s">
        <v>49</v>
      </c>
      <c r="D77" s="152" t="s">
        <v>176</v>
      </c>
      <c r="E77" s="152" t="s">
        <v>92</v>
      </c>
      <c r="F77" s="152" t="s">
        <v>152</v>
      </c>
      <c r="G77" s="152" t="s">
        <v>151</v>
      </c>
      <c r="H77" s="152">
        <v>1963</v>
      </c>
      <c r="I77" s="144"/>
    </row>
    <row r="78" spans="1:9" x14ac:dyDescent="0.3">
      <c r="A78" s="150">
        <v>13</v>
      </c>
      <c r="B78" s="150">
        <v>5</v>
      </c>
      <c r="C78" s="150"/>
      <c r="D78" s="150"/>
      <c r="E78" s="150"/>
      <c r="F78" s="152"/>
      <c r="G78" s="150"/>
      <c r="H78" s="150"/>
      <c r="I78" s="144"/>
    </row>
    <row r="79" spans="1:9" x14ac:dyDescent="0.3">
      <c r="A79" s="146"/>
      <c r="B79" s="146"/>
      <c r="C79" s="146"/>
      <c r="D79" s="146"/>
      <c r="E79" s="146"/>
      <c r="F79" s="78"/>
      <c r="G79" s="146"/>
      <c r="H79" s="146"/>
      <c r="I79" s="145"/>
    </row>
    <row r="80" spans="1:9" x14ac:dyDescent="0.3">
      <c r="A80" s="154">
        <v>14</v>
      </c>
      <c r="B80" s="154">
        <v>1</v>
      </c>
      <c r="C80" s="154" t="s">
        <v>49</v>
      </c>
      <c r="D80" s="153" t="s">
        <v>185</v>
      </c>
      <c r="E80" s="154" t="s">
        <v>108</v>
      </c>
      <c r="F80" s="153" t="s">
        <v>112</v>
      </c>
      <c r="G80" s="154" t="s">
        <v>109</v>
      </c>
      <c r="H80" s="154">
        <v>1991</v>
      </c>
      <c r="I80" s="144"/>
    </row>
    <row r="81" spans="1:9" x14ac:dyDescent="0.3">
      <c r="A81" s="154">
        <v>14</v>
      </c>
      <c r="B81" s="154">
        <v>2</v>
      </c>
      <c r="C81" s="153" t="s">
        <v>49</v>
      </c>
      <c r="D81" s="153" t="s">
        <v>95</v>
      </c>
      <c r="E81" s="153" t="s">
        <v>108</v>
      </c>
      <c r="F81" s="153" t="s">
        <v>121</v>
      </c>
      <c r="G81" s="153" t="s">
        <v>142</v>
      </c>
      <c r="H81" s="155">
        <v>1997</v>
      </c>
      <c r="I81" s="144"/>
    </row>
    <row r="82" spans="1:9" x14ac:dyDescent="0.3">
      <c r="A82" s="154">
        <v>14</v>
      </c>
      <c r="B82" s="154">
        <v>3</v>
      </c>
      <c r="C82" s="153" t="s">
        <v>49</v>
      </c>
      <c r="D82" s="153" t="s">
        <v>95</v>
      </c>
      <c r="E82" s="153" t="s">
        <v>108</v>
      </c>
      <c r="F82" s="153" t="s">
        <v>145</v>
      </c>
      <c r="G82" s="153" t="s">
        <v>156</v>
      </c>
      <c r="H82" s="155">
        <v>1988</v>
      </c>
      <c r="I82" s="144"/>
    </row>
    <row r="83" spans="1:9" x14ac:dyDescent="0.3">
      <c r="A83" s="156">
        <v>14</v>
      </c>
      <c r="B83" s="156">
        <v>4</v>
      </c>
      <c r="C83" s="153" t="s">
        <v>45</v>
      </c>
      <c r="D83" s="153" t="s">
        <v>95</v>
      </c>
      <c r="E83" s="153" t="s">
        <v>129</v>
      </c>
      <c r="F83" s="153" t="s">
        <v>121</v>
      </c>
      <c r="G83" s="153" t="s">
        <v>139</v>
      </c>
      <c r="H83" s="155">
        <v>1985</v>
      </c>
      <c r="I83" s="144"/>
    </row>
    <row r="84" spans="1:9" x14ac:dyDescent="0.3">
      <c r="A84" s="154">
        <v>14</v>
      </c>
      <c r="B84" s="154">
        <v>5</v>
      </c>
      <c r="C84" s="154" t="s">
        <v>49</v>
      </c>
      <c r="D84" s="153" t="s">
        <v>95</v>
      </c>
      <c r="E84" s="154" t="s">
        <v>129</v>
      </c>
      <c r="F84" s="153" t="s">
        <v>121</v>
      </c>
      <c r="G84" s="154" t="s">
        <v>132</v>
      </c>
      <c r="H84" s="154">
        <v>2001</v>
      </c>
      <c r="I84" s="144"/>
    </row>
    <row r="85" spans="1:9" x14ac:dyDescent="0.3">
      <c r="A85" s="157"/>
      <c r="B85" s="157"/>
      <c r="C85" s="157"/>
      <c r="D85" s="157"/>
      <c r="E85" s="157"/>
      <c r="F85" s="78"/>
      <c r="G85" s="157"/>
      <c r="H85" s="157"/>
      <c r="I85" s="145"/>
    </row>
  </sheetData>
  <phoneticPr fontId="3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0B47-D667-49BF-A674-E2D40A01AB18}">
  <dimension ref="A1:I85"/>
  <sheetViews>
    <sheetView workbookViewId="0">
      <selection activeCell="F7" sqref="F7"/>
    </sheetView>
  </sheetViews>
  <sheetFormatPr defaultRowHeight="14.4" x14ac:dyDescent="0.3"/>
  <cols>
    <col min="3" max="3" width="27.44140625" customWidth="1"/>
  </cols>
  <sheetData>
    <row r="1" spans="1:9" x14ac:dyDescent="0.3">
      <c r="A1" s="75" t="s">
        <v>166</v>
      </c>
      <c r="B1" s="75" t="s">
        <v>28</v>
      </c>
      <c r="C1" s="65" t="s">
        <v>186</v>
      </c>
      <c r="D1" s="65"/>
      <c r="E1" s="165"/>
      <c r="F1" s="165"/>
      <c r="G1" s="165"/>
      <c r="H1" s="166"/>
      <c r="I1" s="165"/>
    </row>
    <row r="2" spans="1:9" x14ac:dyDescent="0.3">
      <c r="A2" s="161">
        <v>1</v>
      </c>
      <c r="B2" s="161">
        <v>1</v>
      </c>
      <c r="C2" s="152" t="s">
        <v>107</v>
      </c>
      <c r="D2" s="144"/>
      <c r="E2" s="160"/>
      <c r="F2" s="160"/>
      <c r="G2" s="160"/>
      <c r="H2" s="160"/>
      <c r="I2" s="160"/>
    </row>
    <row r="3" spans="1:9" x14ac:dyDescent="0.3">
      <c r="A3" s="161">
        <v>1</v>
      </c>
      <c r="B3" s="161">
        <v>2</v>
      </c>
      <c r="C3" s="153" t="s">
        <v>70</v>
      </c>
      <c r="D3" s="144"/>
      <c r="E3" s="160"/>
      <c r="F3" s="160"/>
      <c r="G3" s="160"/>
      <c r="H3" s="160"/>
      <c r="I3" s="160"/>
    </row>
    <row r="4" spans="1:9" x14ac:dyDescent="0.3">
      <c r="A4" s="161">
        <v>1</v>
      </c>
      <c r="B4" s="161">
        <v>3</v>
      </c>
      <c r="C4" s="152" t="s">
        <v>103</v>
      </c>
      <c r="D4" s="144"/>
      <c r="E4" s="160"/>
      <c r="F4" s="160"/>
      <c r="G4" s="160"/>
      <c r="H4" s="160"/>
      <c r="I4" s="160"/>
    </row>
    <row r="5" spans="1:9" x14ac:dyDescent="0.3">
      <c r="A5" s="161">
        <v>1</v>
      </c>
      <c r="B5" s="161">
        <v>4</v>
      </c>
      <c r="C5" s="161" t="s">
        <v>187</v>
      </c>
      <c r="D5" s="144"/>
      <c r="E5" s="160"/>
      <c r="F5" s="160"/>
      <c r="G5" s="160"/>
      <c r="H5" s="160"/>
      <c r="I5" s="160"/>
    </row>
    <row r="6" spans="1:9" x14ac:dyDescent="0.3">
      <c r="A6" s="161">
        <v>1</v>
      </c>
      <c r="B6" s="161">
        <v>5</v>
      </c>
      <c r="C6" s="152" t="s">
        <v>154</v>
      </c>
      <c r="D6" s="144"/>
      <c r="E6" s="160"/>
      <c r="F6" s="160"/>
      <c r="G6" s="160"/>
      <c r="H6" s="160"/>
      <c r="I6" s="160"/>
    </row>
    <row r="7" spans="1:9" x14ac:dyDescent="0.3">
      <c r="A7" s="162"/>
      <c r="B7" s="162"/>
      <c r="C7" s="162"/>
      <c r="D7" s="145"/>
      <c r="E7" s="160"/>
      <c r="F7" s="160"/>
      <c r="G7" s="160"/>
      <c r="H7" s="160"/>
      <c r="I7" s="160"/>
    </row>
    <row r="8" spans="1:9" x14ac:dyDescent="0.3">
      <c r="A8" s="161">
        <v>2</v>
      </c>
      <c r="B8" s="161">
        <v>1</v>
      </c>
      <c r="C8" s="152" t="s">
        <v>107</v>
      </c>
      <c r="D8" s="144"/>
      <c r="E8" s="160"/>
      <c r="F8" s="160"/>
      <c r="G8" s="160"/>
      <c r="H8" s="160"/>
      <c r="I8" s="160"/>
    </row>
    <row r="9" spans="1:9" x14ac:dyDescent="0.3">
      <c r="A9" s="161">
        <v>2</v>
      </c>
      <c r="B9" s="161">
        <v>2</v>
      </c>
      <c r="C9" s="153" t="s">
        <v>70</v>
      </c>
      <c r="D9" s="144"/>
      <c r="E9" s="160"/>
      <c r="F9" s="160"/>
      <c r="G9" s="160"/>
      <c r="H9" s="160"/>
      <c r="I9" s="160"/>
    </row>
    <row r="10" spans="1:9" x14ac:dyDescent="0.3">
      <c r="A10" s="161">
        <v>2</v>
      </c>
      <c r="B10" s="161">
        <v>3</v>
      </c>
      <c r="C10" s="152" t="s">
        <v>103</v>
      </c>
      <c r="D10" s="144"/>
      <c r="E10" s="160"/>
      <c r="F10" s="160"/>
      <c r="G10" s="160"/>
      <c r="H10" s="160"/>
      <c r="I10" s="160"/>
    </row>
    <row r="11" spans="1:9" x14ac:dyDescent="0.3">
      <c r="A11" s="161">
        <v>2</v>
      </c>
      <c r="B11" s="161">
        <v>4</v>
      </c>
      <c r="C11" s="161" t="s">
        <v>187</v>
      </c>
      <c r="D11" s="144"/>
      <c r="E11" s="160"/>
      <c r="F11" s="160"/>
      <c r="G11" s="160"/>
      <c r="H11" s="160"/>
      <c r="I11" s="160"/>
    </row>
    <row r="12" spans="1:9" x14ac:dyDescent="0.3">
      <c r="A12" s="161">
        <v>2</v>
      </c>
      <c r="B12" s="161">
        <v>5</v>
      </c>
      <c r="C12" s="152" t="s">
        <v>154</v>
      </c>
      <c r="D12" s="144"/>
      <c r="E12" s="160"/>
      <c r="F12" s="160"/>
      <c r="G12" s="160"/>
      <c r="H12" s="160"/>
      <c r="I12" s="160"/>
    </row>
    <row r="13" spans="1:9" x14ac:dyDescent="0.3">
      <c r="A13" s="162"/>
      <c r="B13" s="162"/>
      <c r="C13" s="162"/>
      <c r="D13" s="145"/>
      <c r="E13" s="160"/>
      <c r="F13" s="160"/>
      <c r="G13" s="160"/>
      <c r="H13" s="160"/>
      <c r="I13" s="160"/>
    </row>
    <row r="14" spans="1:9" x14ac:dyDescent="0.3">
      <c r="A14" s="161">
        <v>3</v>
      </c>
      <c r="B14" s="161">
        <v>1</v>
      </c>
      <c r="C14" s="152" t="s">
        <v>107</v>
      </c>
      <c r="D14" s="144"/>
      <c r="E14" s="160"/>
      <c r="F14" s="160"/>
      <c r="G14" s="160"/>
      <c r="H14" s="160"/>
      <c r="I14" s="160"/>
    </row>
    <row r="15" spans="1:9" x14ac:dyDescent="0.3">
      <c r="A15" s="161">
        <v>3</v>
      </c>
      <c r="B15" s="161">
        <v>2</v>
      </c>
      <c r="C15" s="153" t="s">
        <v>70</v>
      </c>
      <c r="D15" s="144"/>
      <c r="E15" s="160"/>
      <c r="F15" s="160"/>
      <c r="G15" s="160"/>
      <c r="H15" s="160"/>
      <c r="I15" s="160"/>
    </row>
    <row r="16" spans="1:9" x14ac:dyDescent="0.3">
      <c r="A16" s="161">
        <v>3</v>
      </c>
      <c r="B16" s="161">
        <v>3</v>
      </c>
      <c r="C16" s="152" t="s">
        <v>103</v>
      </c>
      <c r="D16" s="144"/>
      <c r="E16" s="160"/>
      <c r="F16" s="160"/>
      <c r="G16" s="160"/>
      <c r="H16" s="160"/>
      <c r="I16" s="160"/>
    </row>
    <row r="17" spans="1:9" x14ac:dyDescent="0.3">
      <c r="A17" s="161">
        <v>3</v>
      </c>
      <c r="B17" s="161">
        <v>4</v>
      </c>
      <c r="C17" s="152" t="s">
        <v>75</v>
      </c>
      <c r="D17" s="144"/>
      <c r="E17" s="160"/>
      <c r="F17" s="160"/>
      <c r="G17" s="160"/>
      <c r="H17" s="160"/>
      <c r="I17" s="160"/>
    </row>
    <row r="18" spans="1:9" x14ac:dyDescent="0.3">
      <c r="A18" s="161">
        <v>3</v>
      </c>
      <c r="B18" s="161">
        <v>5</v>
      </c>
      <c r="C18" s="152" t="s">
        <v>154</v>
      </c>
      <c r="D18" s="144"/>
      <c r="E18" s="160"/>
      <c r="F18" s="160"/>
      <c r="G18" s="160"/>
      <c r="H18" s="160"/>
      <c r="I18" s="160"/>
    </row>
    <row r="19" spans="1:9" x14ac:dyDescent="0.3">
      <c r="A19" s="162"/>
      <c r="B19" s="162"/>
      <c r="C19" s="162"/>
      <c r="D19" s="145"/>
      <c r="E19" s="160"/>
      <c r="F19" s="160"/>
      <c r="G19" s="160"/>
      <c r="H19" s="160"/>
      <c r="I19" s="160"/>
    </row>
    <row r="20" spans="1:9" x14ac:dyDescent="0.3">
      <c r="A20" s="161">
        <v>4</v>
      </c>
      <c r="B20" s="161">
        <v>1</v>
      </c>
      <c r="C20" s="152" t="s">
        <v>107</v>
      </c>
      <c r="D20" s="144"/>
      <c r="E20" s="160"/>
      <c r="F20" s="160"/>
      <c r="G20" s="160"/>
      <c r="H20" s="160"/>
      <c r="I20" s="160"/>
    </row>
    <row r="21" spans="1:9" x14ac:dyDescent="0.3">
      <c r="A21" s="161">
        <v>4</v>
      </c>
      <c r="B21" s="161">
        <v>2</v>
      </c>
      <c r="C21" s="152" t="s">
        <v>103</v>
      </c>
      <c r="D21" s="144"/>
      <c r="E21" s="160"/>
      <c r="F21" s="160"/>
      <c r="G21" s="160"/>
      <c r="H21" s="160"/>
      <c r="I21" s="160"/>
    </row>
    <row r="22" spans="1:9" x14ac:dyDescent="0.3">
      <c r="A22" s="161">
        <v>4</v>
      </c>
      <c r="B22" s="161">
        <v>3</v>
      </c>
      <c r="C22" s="163" t="s">
        <v>72</v>
      </c>
      <c r="D22" s="144"/>
      <c r="E22" s="160"/>
      <c r="F22" s="160"/>
      <c r="G22" s="160"/>
      <c r="H22" s="160"/>
      <c r="I22" s="160"/>
    </row>
    <row r="23" spans="1:9" x14ac:dyDescent="0.3">
      <c r="A23" s="161">
        <v>4</v>
      </c>
      <c r="B23" s="161">
        <v>4</v>
      </c>
      <c r="C23" s="152" t="s">
        <v>75</v>
      </c>
      <c r="D23" s="144"/>
      <c r="E23" s="160"/>
      <c r="F23" s="160"/>
      <c r="G23" s="160"/>
      <c r="H23" s="160"/>
      <c r="I23" s="160"/>
    </row>
    <row r="24" spans="1:9" x14ac:dyDescent="0.3">
      <c r="A24" s="161">
        <v>4</v>
      </c>
      <c r="B24" s="161">
        <v>5</v>
      </c>
      <c r="C24" s="161" t="s">
        <v>187</v>
      </c>
      <c r="D24" s="144"/>
      <c r="E24" s="160"/>
      <c r="F24" s="160"/>
      <c r="G24" s="160"/>
      <c r="H24" s="160"/>
      <c r="I24" s="160"/>
    </row>
    <row r="25" spans="1:9" x14ac:dyDescent="0.3">
      <c r="A25" s="162"/>
      <c r="B25" s="162"/>
      <c r="C25" s="162"/>
      <c r="D25" s="145"/>
      <c r="E25" s="160"/>
      <c r="F25" s="160"/>
      <c r="G25" s="160"/>
      <c r="H25" s="160"/>
      <c r="I25" s="160"/>
    </row>
    <row r="26" spans="1:9" x14ac:dyDescent="0.3">
      <c r="A26" s="161">
        <v>5</v>
      </c>
      <c r="B26" s="161">
        <v>1</v>
      </c>
      <c r="C26" s="152" t="s">
        <v>107</v>
      </c>
      <c r="D26" s="144"/>
      <c r="E26" s="160"/>
      <c r="F26" s="160"/>
      <c r="G26" s="160"/>
      <c r="H26" s="160"/>
      <c r="I26" s="160"/>
    </row>
    <row r="27" spans="1:9" x14ac:dyDescent="0.3">
      <c r="A27" s="161">
        <v>5</v>
      </c>
      <c r="B27" s="161">
        <v>2</v>
      </c>
      <c r="C27" s="152" t="s">
        <v>103</v>
      </c>
      <c r="D27" s="144"/>
      <c r="E27" s="160"/>
      <c r="F27" s="160"/>
      <c r="G27" s="160"/>
      <c r="H27" s="160"/>
      <c r="I27" s="160"/>
    </row>
    <row r="28" spans="1:9" x14ac:dyDescent="0.3">
      <c r="A28" s="161">
        <v>5</v>
      </c>
      <c r="B28" s="161">
        <v>3</v>
      </c>
      <c r="C28" s="163" t="s">
        <v>72</v>
      </c>
      <c r="D28" s="144"/>
      <c r="E28" s="160"/>
      <c r="F28" s="160"/>
      <c r="G28" s="160"/>
      <c r="H28" s="160"/>
      <c r="I28" s="160"/>
    </row>
    <row r="29" spans="1:9" x14ac:dyDescent="0.3">
      <c r="A29" s="161">
        <v>5</v>
      </c>
      <c r="B29" s="161">
        <v>4</v>
      </c>
      <c r="C29" s="152" t="s">
        <v>75</v>
      </c>
      <c r="D29" s="144"/>
      <c r="E29" s="160"/>
      <c r="F29" s="160"/>
      <c r="G29" s="160"/>
      <c r="H29" s="160"/>
      <c r="I29" s="160"/>
    </row>
    <row r="30" spans="1:9" x14ac:dyDescent="0.3">
      <c r="A30" s="161">
        <v>5</v>
      </c>
      <c r="B30" s="161">
        <v>5</v>
      </c>
      <c r="C30" s="161" t="s">
        <v>187</v>
      </c>
      <c r="D30" s="144"/>
      <c r="E30" s="160"/>
      <c r="F30" s="160"/>
      <c r="G30" s="160"/>
      <c r="H30" s="160"/>
      <c r="I30" s="160"/>
    </row>
    <row r="31" spans="1:9" x14ac:dyDescent="0.3">
      <c r="A31" s="162"/>
      <c r="B31" s="162"/>
      <c r="C31" s="162"/>
      <c r="D31" s="145"/>
      <c r="E31" s="160"/>
      <c r="F31" s="160"/>
      <c r="G31" s="160"/>
      <c r="H31" s="160"/>
      <c r="I31" s="160"/>
    </row>
    <row r="32" spans="1:9" x14ac:dyDescent="0.3">
      <c r="A32" s="161">
        <v>6</v>
      </c>
      <c r="B32" s="161">
        <v>1</v>
      </c>
      <c r="C32" s="152" t="s">
        <v>107</v>
      </c>
      <c r="D32" s="144"/>
      <c r="E32" s="160"/>
      <c r="F32" s="160"/>
      <c r="G32" s="160"/>
      <c r="H32" s="160"/>
      <c r="I32" s="160"/>
    </row>
    <row r="33" spans="1:9" x14ac:dyDescent="0.3">
      <c r="A33" s="161">
        <v>6</v>
      </c>
      <c r="B33" s="161">
        <v>2</v>
      </c>
      <c r="C33" s="152" t="s">
        <v>103</v>
      </c>
      <c r="D33" s="144"/>
      <c r="E33" s="160"/>
      <c r="F33" s="160"/>
      <c r="G33" s="160"/>
      <c r="H33" s="160"/>
      <c r="I33" s="160"/>
    </row>
    <row r="34" spans="1:9" x14ac:dyDescent="0.3">
      <c r="A34" s="161">
        <v>6</v>
      </c>
      <c r="B34" s="161">
        <v>3</v>
      </c>
      <c r="C34" s="163" t="s">
        <v>72</v>
      </c>
      <c r="D34" s="144"/>
      <c r="E34" s="160"/>
      <c r="F34" s="160"/>
      <c r="G34" s="160"/>
      <c r="H34" s="160"/>
      <c r="I34" s="160"/>
    </row>
    <row r="35" spans="1:9" x14ac:dyDescent="0.3">
      <c r="A35" s="161">
        <v>6</v>
      </c>
      <c r="B35" s="161">
        <v>4</v>
      </c>
      <c r="C35" s="152" t="s">
        <v>75</v>
      </c>
      <c r="D35" s="144"/>
      <c r="E35" s="160"/>
      <c r="F35" s="160"/>
      <c r="G35" s="160"/>
      <c r="H35" s="160"/>
      <c r="I35" s="160"/>
    </row>
    <row r="36" spans="1:9" x14ac:dyDescent="0.3">
      <c r="A36" s="161">
        <v>6</v>
      </c>
      <c r="B36" s="161">
        <v>5</v>
      </c>
      <c r="C36" s="164" t="s">
        <v>187</v>
      </c>
      <c r="D36" s="144"/>
      <c r="E36" s="160"/>
      <c r="F36" s="160"/>
      <c r="G36" s="160"/>
      <c r="H36" s="160"/>
      <c r="I36" s="160"/>
    </row>
    <row r="37" spans="1:9" x14ac:dyDescent="0.3">
      <c r="A37" s="162"/>
      <c r="B37" s="162"/>
      <c r="C37" s="162"/>
      <c r="D37" s="145"/>
      <c r="E37" s="160"/>
      <c r="F37" s="160"/>
      <c r="G37" s="160"/>
      <c r="H37" s="160"/>
      <c r="I37" s="160"/>
    </row>
    <row r="38" spans="1:9" x14ac:dyDescent="0.3">
      <c r="A38" s="161">
        <v>7</v>
      </c>
      <c r="B38" s="161">
        <v>1</v>
      </c>
      <c r="C38" s="152" t="s">
        <v>107</v>
      </c>
      <c r="D38" s="144"/>
      <c r="E38" s="160"/>
      <c r="F38" s="160"/>
      <c r="G38" s="160"/>
      <c r="H38" s="160"/>
      <c r="I38" s="160"/>
    </row>
    <row r="39" spans="1:9" x14ac:dyDescent="0.3">
      <c r="A39" s="161">
        <v>7</v>
      </c>
      <c r="B39" s="161">
        <v>2</v>
      </c>
      <c r="C39" s="153" t="s">
        <v>70</v>
      </c>
      <c r="D39" s="144"/>
      <c r="E39" s="160"/>
      <c r="F39" s="160"/>
      <c r="G39" s="160"/>
      <c r="H39" s="160"/>
      <c r="I39" s="160"/>
    </row>
    <row r="40" spans="1:9" x14ac:dyDescent="0.3">
      <c r="A40" s="161">
        <v>7</v>
      </c>
      <c r="B40" s="161">
        <v>3</v>
      </c>
      <c r="C40" s="163" t="s">
        <v>72</v>
      </c>
      <c r="D40" s="144"/>
      <c r="E40" s="160"/>
      <c r="F40" s="160"/>
      <c r="G40" s="160"/>
      <c r="H40" s="160"/>
      <c r="I40" s="160"/>
    </row>
    <row r="41" spans="1:9" x14ac:dyDescent="0.3">
      <c r="A41" s="161">
        <v>7</v>
      </c>
      <c r="B41" s="161">
        <v>4</v>
      </c>
      <c r="C41" s="152" t="s">
        <v>75</v>
      </c>
      <c r="D41" s="144"/>
      <c r="E41" s="160"/>
      <c r="F41" s="160"/>
      <c r="G41" s="160"/>
      <c r="H41" s="160"/>
      <c r="I41" s="160"/>
    </row>
    <row r="42" spans="1:9" x14ac:dyDescent="0.3">
      <c r="A42" s="161">
        <v>7</v>
      </c>
      <c r="B42" s="161">
        <v>5</v>
      </c>
      <c r="C42" s="162"/>
      <c r="D42" s="144"/>
      <c r="E42" s="160"/>
      <c r="F42" s="160"/>
      <c r="G42" s="160"/>
      <c r="H42" s="160"/>
      <c r="I42" s="160"/>
    </row>
    <row r="43" spans="1:9" x14ac:dyDescent="0.3">
      <c r="A43" s="162"/>
      <c r="B43" s="162"/>
      <c r="C43" s="162"/>
      <c r="D43" s="145"/>
      <c r="E43" s="160"/>
      <c r="F43" s="160"/>
      <c r="G43" s="160"/>
      <c r="H43" s="160"/>
      <c r="I43" s="160"/>
    </row>
    <row r="44" spans="1:9" x14ac:dyDescent="0.3">
      <c r="A44" s="161">
        <v>8</v>
      </c>
      <c r="B44" s="161">
        <v>1</v>
      </c>
      <c r="C44" s="152" t="s">
        <v>107</v>
      </c>
      <c r="D44" s="144"/>
      <c r="E44" s="160"/>
      <c r="F44" s="160"/>
      <c r="G44" s="160"/>
      <c r="H44" s="160"/>
      <c r="I44" s="160"/>
    </row>
    <row r="45" spans="1:9" x14ac:dyDescent="0.3">
      <c r="A45" s="161">
        <v>8</v>
      </c>
      <c r="B45" s="161">
        <v>2</v>
      </c>
      <c r="C45" s="153" t="s">
        <v>70</v>
      </c>
      <c r="D45" s="144"/>
      <c r="E45" s="160"/>
      <c r="F45" s="160"/>
      <c r="G45" s="160"/>
      <c r="H45" s="160"/>
      <c r="I45" s="160"/>
    </row>
    <row r="46" spans="1:9" x14ac:dyDescent="0.3">
      <c r="A46" s="161">
        <v>8</v>
      </c>
      <c r="B46" s="161">
        <v>3</v>
      </c>
      <c r="C46" s="163" t="s">
        <v>72</v>
      </c>
      <c r="D46" s="144"/>
      <c r="E46" s="160"/>
      <c r="F46" s="160"/>
      <c r="G46" s="160"/>
      <c r="H46" s="160"/>
      <c r="I46" s="160"/>
    </row>
    <row r="47" spans="1:9" x14ac:dyDescent="0.3">
      <c r="A47" s="161">
        <v>8</v>
      </c>
      <c r="B47" s="161">
        <v>4</v>
      </c>
      <c r="C47" s="152" t="s">
        <v>75</v>
      </c>
      <c r="D47" s="144"/>
      <c r="E47" s="160"/>
      <c r="F47" s="160"/>
      <c r="G47" s="160"/>
      <c r="H47" s="160"/>
      <c r="I47" s="160"/>
    </row>
    <row r="48" spans="1:9" x14ac:dyDescent="0.3">
      <c r="A48" s="161">
        <v>8</v>
      </c>
      <c r="B48" s="161">
        <v>5</v>
      </c>
      <c r="C48" s="162"/>
      <c r="D48" s="144"/>
      <c r="E48" s="160"/>
      <c r="F48" s="160"/>
      <c r="G48" s="160"/>
      <c r="H48" s="160"/>
      <c r="I48" s="160"/>
    </row>
    <row r="49" spans="1:9" x14ac:dyDescent="0.3">
      <c r="A49" s="162"/>
      <c r="B49" s="162"/>
      <c r="C49" s="162"/>
      <c r="D49" s="145"/>
      <c r="E49" s="160"/>
      <c r="F49" s="160"/>
      <c r="G49" s="160"/>
      <c r="H49" s="160"/>
      <c r="I49" s="160"/>
    </row>
    <row r="50" spans="1:9" x14ac:dyDescent="0.3">
      <c r="A50" s="161">
        <v>9</v>
      </c>
      <c r="B50" s="161">
        <v>1</v>
      </c>
      <c r="C50" s="152" t="s">
        <v>107</v>
      </c>
      <c r="D50" s="144"/>
      <c r="E50" s="160"/>
      <c r="F50" s="160"/>
      <c r="G50" s="160"/>
      <c r="H50" s="160"/>
      <c r="I50" s="160"/>
    </row>
    <row r="51" spans="1:9" x14ac:dyDescent="0.3">
      <c r="A51" s="161">
        <v>9</v>
      </c>
      <c r="B51" s="161">
        <v>2</v>
      </c>
      <c r="C51" s="153" t="s">
        <v>70</v>
      </c>
      <c r="D51" s="144"/>
      <c r="E51" s="160"/>
      <c r="F51" s="160"/>
      <c r="G51" s="160"/>
      <c r="H51" s="160"/>
      <c r="I51" s="160"/>
    </row>
    <row r="52" spans="1:9" x14ac:dyDescent="0.3">
      <c r="A52" s="161">
        <v>9</v>
      </c>
      <c r="B52" s="161">
        <v>3</v>
      </c>
      <c r="C52" s="163" t="s">
        <v>72</v>
      </c>
      <c r="D52" s="144"/>
      <c r="E52" s="160"/>
      <c r="F52" s="160"/>
      <c r="G52" s="160"/>
      <c r="H52" s="160"/>
      <c r="I52" s="160"/>
    </row>
    <row r="53" spans="1:9" x14ac:dyDescent="0.3">
      <c r="A53" s="161">
        <v>9</v>
      </c>
      <c r="B53" s="161">
        <v>4</v>
      </c>
      <c r="C53" s="152" t="s">
        <v>75</v>
      </c>
      <c r="D53" s="144"/>
      <c r="E53" s="160"/>
      <c r="F53" s="160"/>
      <c r="G53" s="160"/>
      <c r="H53" s="160"/>
      <c r="I53" s="160"/>
    </row>
    <row r="54" spans="1:9" x14ac:dyDescent="0.3">
      <c r="A54" s="161">
        <v>9</v>
      </c>
      <c r="B54" s="161">
        <v>5</v>
      </c>
      <c r="C54" s="162"/>
      <c r="D54" s="144"/>
      <c r="E54" s="160"/>
      <c r="F54" s="160"/>
      <c r="G54" s="160"/>
      <c r="H54" s="160"/>
      <c r="I54" s="160"/>
    </row>
    <row r="55" spans="1:9" x14ac:dyDescent="0.3">
      <c r="A55" s="162"/>
      <c r="B55" s="162"/>
      <c r="C55" s="162"/>
      <c r="D55" s="145"/>
      <c r="E55" s="160"/>
      <c r="F55" s="160"/>
      <c r="G55" s="160"/>
      <c r="H55" s="160"/>
      <c r="I55" s="160"/>
    </row>
    <row r="56" spans="1:9" x14ac:dyDescent="0.3">
      <c r="A56" s="161">
        <v>10</v>
      </c>
      <c r="B56" s="161">
        <v>1</v>
      </c>
      <c r="C56" s="152" t="s">
        <v>154</v>
      </c>
      <c r="D56" s="144"/>
      <c r="E56" s="160"/>
      <c r="F56" s="160"/>
      <c r="G56" s="160"/>
      <c r="H56" s="160"/>
      <c r="I56" s="160"/>
    </row>
    <row r="57" spans="1:9" x14ac:dyDescent="0.3">
      <c r="A57" s="161">
        <v>10</v>
      </c>
      <c r="B57" s="161">
        <v>2</v>
      </c>
      <c r="C57" s="153" t="s">
        <v>70</v>
      </c>
      <c r="D57" s="144"/>
      <c r="E57" s="160"/>
      <c r="F57" s="160"/>
      <c r="G57" s="160"/>
      <c r="H57" s="160"/>
      <c r="I57" s="160"/>
    </row>
    <row r="58" spans="1:9" x14ac:dyDescent="0.3">
      <c r="A58" s="161">
        <v>10</v>
      </c>
      <c r="B58" s="161">
        <v>3</v>
      </c>
      <c r="C58" s="163" t="s">
        <v>72</v>
      </c>
      <c r="D58" s="144"/>
      <c r="E58" s="160"/>
      <c r="F58" s="160"/>
      <c r="G58" s="160"/>
      <c r="H58" s="160"/>
      <c r="I58" s="160"/>
    </row>
    <row r="59" spans="1:9" x14ac:dyDescent="0.3">
      <c r="A59" s="161">
        <v>10</v>
      </c>
      <c r="B59" s="161">
        <v>4</v>
      </c>
      <c r="C59" s="152" t="s">
        <v>75</v>
      </c>
      <c r="D59" s="144"/>
      <c r="E59" s="160"/>
      <c r="F59" s="160"/>
      <c r="G59" s="160"/>
      <c r="H59" s="160"/>
      <c r="I59" s="160"/>
    </row>
    <row r="60" spans="1:9" x14ac:dyDescent="0.3">
      <c r="A60" s="161">
        <v>10</v>
      </c>
      <c r="B60" s="161">
        <v>5</v>
      </c>
      <c r="C60" s="162"/>
      <c r="D60" s="144"/>
      <c r="E60" s="160"/>
      <c r="F60" s="160"/>
      <c r="G60" s="160"/>
      <c r="H60" s="160"/>
      <c r="I60" s="160"/>
    </row>
    <row r="61" spans="1:9" x14ac:dyDescent="0.3">
      <c r="A61" s="162"/>
      <c r="B61" s="162"/>
      <c r="C61" s="162"/>
      <c r="D61" s="145"/>
      <c r="E61" s="160"/>
      <c r="F61" s="160"/>
      <c r="G61" s="160"/>
      <c r="H61" s="160"/>
      <c r="I61" s="160"/>
    </row>
    <row r="62" spans="1:9" x14ac:dyDescent="0.3">
      <c r="A62" s="161">
        <v>11</v>
      </c>
      <c r="B62" s="161">
        <v>1</v>
      </c>
      <c r="C62" s="152" t="s">
        <v>154</v>
      </c>
      <c r="D62" s="144"/>
      <c r="E62" s="160"/>
      <c r="F62" s="160"/>
      <c r="G62" s="160"/>
      <c r="H62" s="160"/>
      <c r="I62" s="160"/>
    </row>
    <row r="63" spans="1:9" x14ac:dyDescent="0.3">
      <c r="A63" s="161">
        <v>11</v>
      </c>
      <c r="B63" s="161">
        <v>2</v>
      </c>
      <c r="C63" s="153" t="s">
        <v>70</v>
      </c>
      <c r="D63" s="144"/>
      <c r="E63" s="160"/>
      <c r="F63" s="160"/>
      <c r="G63" s="160"/>
      <c r="H63" s="160"/>
      <c r="I63" s="160"/>
    </row>
    <row r="64" spans="1:9" x14ac:dyDescent="0.3">
      <c r="A64" s="161">
        <v>11</v>
      </c>
      <c r="B64" s="161">
        <v>3</v>
      </c>
      <c r="C64" s="163" t="s">
        <v>72</v>
      </c>
      <c r="D64" s="144"/>
      <c r="E64" s="160"/>
      <c r="F64" s="160"/>
      <c r="G64" s="160"/>
      <c r="H64" s="160"/>
      <c r="I64" s="160"/>
    </row>
    <row r="65" spans="1:9" x14ac:dyDescent="0.3">
      <c r="A65" s="161">
        <v>11</v>
      </c>
      <c r="B65" s="161">
        <v>4</v>
      </c>
      <c r="C65" s="152" t="s">
        <v>75</v>
      </c>
      <c r="D65" s="144"/>
      <c r="E65" s="160"/>
      <c r="F65" s="160"/>
      <c r="G65" s="160"/>
      <c r="H65" s="160"/>
      <c r="I65" s="160"/>
    </row>
    <row r="66" spans="1:9" x14ac:dyDescent="0.3">
      <c r="A66" s="161">
        <v>11</v>
      </c>
      <c r="B66" s="161">
        <v>5</v>
      </c>
      <c r="C66" s="162"/>
      <c r="D66" s="144"/>
      <c r="E66" s="160"/>
      <c r="F66" s="160"/>
      <c r="G66" s="160"/>
      <c r="H66" s="160"/>
      <c r="I66" s="160"/>
    </row>
    <row r="67" spans="1:9" x14ac:dyDescent="0.3">
      <c r="A67" s="162"/>
      <c r="B67" s="162"/>
      <c r="C67" s="162"/>
      <c r="D67" s="145"/>
      <c r="E67" s="160"/>
      <c r="F67" s="160"/>
      <c r="G67" s="160"/>
      <c r="H67" s="160"/>
      <c r="I67" s="160"/>
    </row>
    <row r="68" spans="1:9" x14ac:dyDescent="0.3">
      <c r="A68" s="161">
        <v>12</v>
      </c>
      <c r="B68" s="161">
        <v>1</v>
      </c>
      <c r="C68" s="161" t="s">
        <v>187</v>
      </c>
      <c r="D68" s="144"/>
      <c r="E68" s="160"/>
      <c r="F68" s="160"/>
      <c r="G68" s="160"/>
      <c r="H68" s="160"/>
      <c r="I68" s="160"/>
    </row>
    <row r="69" spans="1:9" x14ac:dyDescent="0.3">
      <c r="A69" s="161">
        <v>12</v>
      </c>
      <c r="B69" s="161">
        <v>2</v>
      </c>
      <c r="C69" s="153" t="s">
        <v>70</v>
      </c>
      <c r="D69" s="144"/>
      <c r="E69" s="160"/>
      <c r="F69" s="160"/>
      <c r="G69" s="160"/>
      <c r="H69" s="160"/>
      <c r="I69" s="160"/>
    </row>
    <row r="70" spans="1:9" x14ac:dyDescent="0.3">
      <c r="A70" s="161">
        <v>12</v>
      </c>
      <c r="B70" s="161">
        <v>3</v>
      </c>
      <c r="C70" s="161" t="s">
        <v>188</v>
      </c>
      <c r="D70" s="144"/>
      <c r="E70" s="160"/>
      <c r="F70" s="160"/>
      <c r="G70" s="160"/>
      <c r="H70" s="160"/>
      <c r="I70" s="160"/>
    </row>
    <row r="71" spans="1:9" x14ac:dyDescent="0.3">
      <c r="A71" s="161">
        <v>12</v>
      </c>
      <c r="B71" s="161">
        <v>4</v>
      </c>
      <c r="C71" s="152" t="s">
        <v>154</v>
      </c>
      <c r="D71" s="144"/>
      <c r="E71" s="160"/>
      <c r="F71" s="160"/>
      <c r="G71" s="160"/>
      <c r="H71" s="160"/>
      <c r="I71" s="160"/>
    </row>
    <row r="72" spans="1:9" x14ac:dyDescent="0.3">
      <c r="A72" s="161">
        <v>12</v>
      </c>
      <c r="B72" s="161">
        <v>5</v>
      </c>
      <c r="C72" s="162"/>
      <c r="D72" s="144"/>
      <c r="E72" s="160"/>
      <c r="F72" s="160"/>
      <c r="G72" s="160"/>
      <c r="H72" s="160"/>
      <c r="I72" s="160"/>
    </row>
    <row r="73" spans="1:9" x14ac:dyDescent="0.3">
      <c r="A73" s="162"/>
      <c r="B73" s="162"/>
      <c r="C73" s="162"/>
      <c r="D73" s="145"/>
      <c r="E73" s="160"/>
      <c r="F73" s="160"/>
      <c r="G73" s="160"/>
      <c r="H73" s="160"/>
      <c r="I73" s="160"/>
    </row>
    <row r="74" spans="1:9" x14ac:dyDescent="0.3">
      <c r="A74" s="161">
        <v>13</v>
      </c>
      <c r="B74" s="161">
        <v>1</v>
      </c>
      <c r="C74" s="161" t="s">
        <v>187</v>
      </c>
      <c r="D74" s="144"/>
      <c r="E74" s="160"/>
      <c r="F74" s="160"/>
      <c r="G74" s="160"/>
      <c r="H74" s="160"/>
      <c r="I74" s="160"/>
    </row>
    <row r="75" spans="1:9" x14ac:dyDescent="0.3">
      <c r="A75" s="161">
        <v>13</v>
      </c>
      <c r="B75" s="161">
        <v>2</v>
      </c>
      <c r="C75" s="153" t="s">
        <v>70</v>
      </c>
      <c r="D75" s="144"/>
      <c r="E75" s="160"/>
      <c r="F75" s="160"/>
      <c r="G75" s="160"/>
      <c r="H75" s="160"/>
      <c r="I75" s="160"/>
    </row>
    <row r="76" spans="1:9" x14ac:dyDescent="0.3">
      <c r="A76" s="161">
        <v>13</v>
      </c>
      <c r="B76" s="161">
        <v>3</v>
      </c>
      <c r="C76" s="152" t="s">
        <v>103</v>
      </c>
      <c r="D76" s="144"/>
      <c r="E76" s="160"/>
      <c r="F76" s="160"/>
      <c r="G76" s="160"/>
      <c r="H76" s="160"/>
      <c r="I76" s="160"/>
    </row>
    <row r="77" spans="1:9" x14ac:dyDescent="0.3">
      <c r="A77" s="161">
        <v>13</v>
      </c>
      <c r="B77" s="161">
        <v>4</v>
      </c>
      <c r="C77" s="152" t="s">
        <v>154</v>
      </c>
      <c r="D77" s="144"/>
      <c r="E77" s="160"/>
      <c r="F77" s="160"/>
      <c r="G77" s="160"/>
      <c r="H77" s="160"/>
      <c r="I77" s="160"/>
    </row>
    <row r="78" spans="1:9" x14ac:dyDescent="0.3">
      <c r="A78" s="161">
        <v>13</v>
      </c>
      <c r="B78" s="161">
        <v>5</v>
      </c>
      <c r="C78" s="162"/>
      <c r="D78" s="144"/>
      <c r="E78" s="160"/>
      <c r="F78" s="160"/>
      <c r="G78" s="160"/>
      <c r="H78" s="160"/>
      <c r="I78" s="160"/>
    </row>
    <row r="79" spans="1:9" x14ac:dyDescent="0.3">
      <c r="A79" s="162"/>
      <c r="B79" s="162"/>
      <c r="C79" s="162"/>
      <c r="D79" s="145"/>
      <c r="E79" s="160"/>
      <c r="F79" s="160"/>
      <c r="G79" s="160"/>
      <c r="H79" s="160"/>
      <c r="I79" s="160"/>
    </row>
    <row r="80" spans="1:9" x14ac:dyDescent="0.3">
      <c r="A80" s="161">
        <v>14</v>
      </c>
      <c r="B80" s="161">
        <v>1</v>
      </c>
      <c r="C80" s="161" t="s">
        <v>187</v>
      </c>
      <c r="D80" s="144"/>
      <c r="E80" s="160"/>
      <c r="F80" s="160"/>
      <c r="G80" s="160"/>
      <c r="H80" s="160"/>
      <c r="I80" s="160"/>
    </row>
    <row r="81" spans="1:9" x14ac:dyDescent="0.3">
      <c r="A81" s="161">
        <v>14</v>
      </c>
      <c r="B81" s="161">
        <v>2</v>
      </c>
      <c r="C81" s="153" t="s">
        <v>70</v>
      </c>
      <c r="D81" s="144"/>
      <c r="E81" s="160"/>
      <c r="F81" s="160"/>
      <c r="G81" s="160"/>
      <c r="H81" s="160"/>
      <c r="I81" s="160"/>
    </row>
    <row r="82" spans="1:9" x14ac:dyDescent="0.3">
      <c r="A82" s="161">
        <v>14</v>
      </c>
      <c r="B82" s="161">
        <v>3</v>
      </c>
      <c r="C82" s="152" t="s">
        <v>103</v>
      </c>
      <c r="D82" s="144"/>
      <c r="E82" s="160"/>
      <c r="F82" s="160"/>
      <c r="G82" s="160"/>
      <c r="H82" s="160"/>
      <c r="I82" s="160"/>
    </row>
    <row r="83" spans="1:9" x14ac:dyDescent="0.3">
      <c r="A83" s="161">
        <v>14</v>
      </c>
      <c r="B83" s="161">
        <v>4</v>
      </c>
      <c r="C83" s="161" t="s">
        <v>188</v>
      </c>
      <c r="D83" s="144"/>
      <c r="E83" s="160"/>
      <c r="F83" s="160"/>
      <c r="G83" s="160"/>
      <c r="H83" s="160"/>
      <c r="I83" s="160"/>
    </row>
    <row r="84" spans="1:9" x14ac:dyDescent="0.3">
      <c r="A84" s="161">
        <v>14</v>
      </c>
      <c r="B84" s="161">
        <v>5</v>
      </c>
      <c r="C84" s="152" t="s">
        <v>154</v>
      </c>
      <c r="D84" s="144"/>
      <c r="E84" s="160"/>
      <c r="F84" s="160"/>
      <c r="G84" s="160"/>
      <c r="H84" s="160"/>
      <c r="I84" s="160"/>
    </row>
    <row r="85" spans="1:9" x14ac:dyDescent="0.3">
      <c r="A85" s="162"/>
      <c r="B85" s="162"/>
      <c r="C85" s="145"/>
      <c r="D85" s="145"/>
      <c r="E85" s="160"/>
      <c r="F85" s="160"/>
      <c r="G85" s="160"/>
      <c r="H85" s="160"/>
      <c r="I85" s="1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Stafetes</vt:lpstr>
      <vt:lpstr>Kopvērtējums</vt:lpstr>
      <vt:lpstr>Individuāli</vt:lpstr>
      <vt:lpstr>PLŪSMAS</vt:lpstr>
      <vt:lpstr>Tiesneši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Greta Kopilova</cp:lastModifiedBy>
  <cp:lastPrinted>2026-01-29T18:15:51Z</cp:lastPrinted>
  <dcterms:created xsi:type="dcterms:W3CDTF">2025-01-27T07:32:17Z</dcterms:created>
  <dcterms:modified xsi:type="dcterms:W3CDTF">2026-02-02T08:25:43Z</dcterms:modified>
</cp:coreProperties>
</file>